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0" yWindow="615" windowWidth="13950" windowHeight="12690"/>
  </bookViews>
  <sheets>
    <sheet name="Description" sheetId="1" r:id="rId1"/>
    <sheet name="Info PSPeurs" sheetId="2" r:id="rId2"/>
    <sheet name="Inscrip Epreuves" sheetId="3" r:id="rId3"/>
    <sheet name="Feuil1" sheetId="4" state="hidden" r:id="rId4"/>
  </sheets>
  <definedNames>
    <definedName name="CatAge">Feuil1!$A$2:$B$66</definedName>
    <definedName name="Catégories">Description!$R$4:$AC$15</definedName>
    <definedName name="Google_Sheet_Link_1991960897" hidden="1">Catégories</definedName>
    <definedName name="Google_Sheet_Link_215594128" hidden="1">PSPeurs</definedName>
    <definedName name="Google_Sheet_Link_544812304" hidden="1">Titre2</definedName>
    <definedName name="Google_Sheet_Link_620475836" hidden="1">Titre1</definedName>
    <definedName name="Google_Sheet_Link_839813421" hidden="1">CatAge</definedName>
    <definedName name="PSPeurs">'Inscrip Epreuves'!$B$8:$I$57</definedName>
    <definedName name="Titre1">Description!$R$3:$AC$3</definedName>
    <definedName name="Titre2">Description!$Q$4:$Q$15</definedName>
  </definedNames>
  <calcPr calcId="145621"/>
  <extLst>
    <ext uri="GoogleSheetsCustomDataVersion1">
      <go:sheetsCustomData xmlns:go="http://customooxmlschemas.google.com/" r:id="rId8" roundtripDataSignature="AMtx7mhktabyEyBERHlNlU2hEWDSEld4Mw=="/>
    </ext>
  </extLst>
</workbook>
</file>

<file path=xl/calcChain.xml><?xml version="1.0" encoding="utf-8"?>
<calcChain xmlns="http://schemas.openxmlformats.org/spreadsheetml/2006/main">
  <c r="E10" i="2" l="1"/>
  <c r="E11" i="2"/>
  <c r="H11" i="2" l="1"/>
  <c r="D47" i="3" l="1"/>
  <c r="C47" i="3"/>
  <c r="E47" i="3" s="1"/>
  <c r="D46" i="3"/>
  <c r="C46" i="3"/>
  <c r="E46" i="3" s="1"/>
  <c r="D45" i="3"/>
  <c r="C45" i="3"/>
  <c r="E45" i="3" s="1"/>
  <c r="D44" i="3"/>
  <c r="C44" i="3"/>
  <c r="E44" i="3" s="1"/>
  <c r="D43" i="3"/>
  <c r="C43" i="3"/>
  <c r="E43" i="3" s="1"/>
  <c r="D42" i="3"/>
  <c r="C42" i="3"/>
  <c r="E42" i="3" s="1"/>
  <c r="D41" i="3"/>
  <c r="C41" i="3"/>
  <c r="E41" i="3" s="1"/>
  <c r="D40" i="3"/>
  <c r="C40" i="3"/>
  <c r="E40" i="3" s="1"/>
  <c r="D39" i="3"/>
  <c r="C39" i="3"/>
  <c r="E39" i="3" s="1"/>
  <c r="D38" i="3"/>
  <c r="C38" i="3"/>
  <c r="E38" i="3" s="1"/>
  <c r="D37" i="3"/>
  <c r="C37" i="3"/>
  <c r="E37" i="3" s="1"/>
  <c r="D36" i="3"/>
  <c r="C36" i="3"/>
  <c r="E36" i="3" s="1"/>
  <c r="D35" i="3"/>
  <c r="C35" i="3"/>
  <c r="E35" i="3" s="1"/>
  <c r="D34" i="3"/>
  <c r="C34" i="3"/>
  <c r="E34" i="3" s="1"/>
  <c r="D33" i="3"/>
  <c r="C33" i="3"/>
  <c r="E33" i="3" s="1"/>
  <c r="D32" i="3"/>
  <c r="C32" i="3"/>
  <c r="E32" i="3" s="1"/>
  <c r="D31" i="3"/>
  <c r="C31" i="3"/>
  <c r="E31" i="3" s="1"/>
  <c r="D30" i="3"/>
  <c r="C30" i="3"/>
  <c r="E30" i="3" s="1"/>
  <c r="D29" i="3"/>
  <c r="C29" i="3"/>
  <c r="E29" i="3" s="1"/>
  <c r="D28" i="3"/>
  <c r="C28" i="3"/>
  <c r="E28" i="3" s="1"/>
  <c r="D27" i="3"/>
  <c r="C27" i="3"/>
  <c r="E27" i="3" s="1"/>
  <c r="D26" i="3"/>
  <c r="C26" i="3"/>
  <c r="E26" i="3" s="1"/>
  <c r="D25" i="3"/>
  <c r="C25" i="3"/>
  <c r="E25" i="3" s="1"/>
  <c r="D24" i="3"/>
  <c r="C24" i="3"/>
  <c r="E24" i="3" s="1"/>
  <c r="D23" i="3"/>
  <c r="C23" i="3"/>
  <c r="E23" i="3" s="1"/>
  <c r="D22" i="3"/>
  <c r="C22" i="3"/>
  <c r="E22" i="3" s="1"/>
  <c r="D21" i="3"/>
  <c r="C21" i="3"/>
  <c r="E21" i="3" s="1"/>
  <c r="D20" i="3"/>
  <c r="C20" i="3"/>
  <c r="E20" i="3" s="1"/>
  <c r="D19" i="3"/>
  <c r="C19" i="3"/>
  <c r="E19" i="3" s="1"/>
  <c r="D18" i="3"/>
  <c r="C18" i="3"/>
  <c r="E18" i="3" s="1"/>
  <c r="D17" i="3"/>
  <c r="C17" i="3"/>
  <c r="E17" i="3" s="1"/>
  <c r="D16" i="3"/>
  <c r="C16" i="3"/>
  <c r="E16" i="3" s="1"/>
  <c r="D15" i="3"/>
  <c r="C15" i="3"/>
  <c r="E15" i="3" s="1"/>
  <c r="D14" i="3"/>
  <c r="C14" i="3"/>
  <c r="E14" i="3" s="1"/>
  <c r="D13" i="3"/>
  <c r="C13" i="3"/>
  <c r="E13" i="3" s="1"/>
  <c r="D12" i="3"/>
  <c r="C12" i="3"/>
  <c r="E12" i="3" s="1"/>
  <c r="D11" i="3"/>
  <c r="C11" i="3"/>
  <c r="E11" i="3" s="1"/>
  <c r="D10" i="3"/>
  <c r="C10" i="3"/>
  <c r="E10" i="3" s="1"/>
  <c r="D9" i="3"/>
  <c r="C9" i="3"/>
  <c r="E9" i="3" s="1"/>
  <c r="C8" i="3"/>
  <c r="E8" i="3" s="1"/>
  <c r="B7" i="3"/>
  <c r="B6" i="3"/>
  <c r="P4" i="3"/>
  <c r="J4" i="3"/>
  <c r="C4" i="3"/>
  <c r="D1" i="3"/>
  <c r="M109" i="2"/>
  <c r="M49" i="2"/>
  <c r="L49" i="2"/>
  <c r="H49" i="2"/>
  <c r="G49" i="2"/>
  <c r="E49" i="2"/>
  <c r="M48" i="2"/>
  <c r="L48" i="2"/>
  <c r="H48" i="2"/>
  <c r="G48" i="2"/>
  <c r="E48" i="2"/>
  <c r="M47" i="2"/>
  <c r="L47" i="2"/>
  <c r="H47" i="2"/>
  <c r="G47" i="2"/>
  <c r="E47" i="2"/>
  <c r="M46" i="2"/>
  <c r="L46" i="2"/>
  <c r="H46" i="2"/>
  <c r="G46" i="2"/>
  <c r="E46" i="2"/>
  <c r="M45" i="2"/>
  <c r="L45" i="2"/>
  <c r="H45" i="2"/>
  <c r="G45" i="2"/>
  <c r="E45" i="2"/>
  <c r="M44" i="2"/>
  <c r="L44" i="2"/>
  <c r="H44" i="2"/>
  <c r="G44" i="2"/>
  <c r="E44" i="2"/>
  <c r="M43" i="2"/>
  <c r="L43" i="2"/>
  <c r="H43" i="2"/>
  <c r="G43" i="2"/>
  <c r="E43" i="2"/>
  <c r="M42" i="2"/>
  <c r="L42" i="2"/>
  <c r="H42" i="2"/>
  <c r="G42" i="2"/>
  <c r="E42" i="2"/>
  <c r="M41" i="2"/>
  <c r="L41" i="2"/>
  <c r="H41" i="2"/>
  <c r="G41" i="2"/>
  <c r="E41" i="2"/>
  <c r="M40" i="2"/>
  <c r="L40" i="2"/>
  <c r="H40" i="2"/>
  <c r="G40" i="2"/>
  <c r="E40" i="2"/>
  <c r="M39" i="2"/>
  <c r="L39" i="2"/>
  <c r="H39" i="2"/>
  <c r="G39" i="2"/>
  <c r="E39" i="2"/>
  <c r="M38" i="2"/>
  <c r="L38" i="2"/>
  <c r="H38" i="2"/>
  <c r="G38" i="2"/>
  <c r="E38" i="2"/>
  <c r="M37" i="2"/>
  <c r="L37" i="2"/>
  <c r="H37" i="2"/>
  <c r="G37" i="2"/>
  <c r="E37" i="2"/>
  <c r="M36" i="2"/>
  <c r="L36" i="2"/>
  <c r="H36" i="2"/>
  <c r="G36" i="2"/>
  <c r="E36" i="2"/>
  <c r="M35" i="2"/>
  <c r="L35" i="2"/>
  <c r="H35" i="2"/>
  <c r="G35" i="2"/>
  <c r="E35" i="2"/>
  <c r="M34" i="2"/>
  <c r="L34" i="2"/>
  <c r="H34" i="2"/>
  <c r="G34" i="2"/>
  <c r="E34" i="2"/>
  <c r="M33" i="2"/>
  <c r="L33" i="2"/>
  <c r="H33" i="2"/>
  <c r="G33" i="2"/>
  <c r="E33" i="2"/>
  <c r="M32" i="2"/>
  <c r="L32" i="2"/>
  <c r="H32" i="2"/>
  <c r="G32" i="2"/>
  <c r="E32" i="2"/>
  <c r="M31" i="2"/>
  <c r="L31" i="2"/>
  <c r="H31" i="2"/>
  <c r="G31" i="2"/>
  <c r="E31" i="2"/>
  <c r="M30" i="2"/>
  <c r="L30" i="2"/>
  <c r="H30" i="2"/>
  <c r="G30" i="2"/>
  <c r="E30" i="2"/>
  <c r="M29" i="2"/>
  <c r="L29" i="2"/>
  <c r="H29" i="2"/>
  <c r="G29" i="2"/>
  <c r="E29" i="2"/>
  <c r="M28" i="2"/>
  <c r="L28" i="2"/>
  <c r="H28" i="2"/>
  <c r="G28" i="2"/>
  <c r="E28" i="2"/>
  <c r="M27" i="2"/>
  <c r="L27" i="2"/>
  <c r="H27" i="2"/>
  <c r="G27" i="2"/>
  <c r="E27" i="2"/>
  <c r="M26" i="2"/>
  <c r="L26" i="2"/>
  <c r="H26" i="2"/>
  <c r="G26" i="2"/>
  <c r="E26" i="2"/>
  <c r="M25" i="2"/>
  <c r="L25" i="2"/>
  <c r="H25" i="2"/>
  <c r="G25" i="2"/>
  <c r="E25" i="2"/>
  <c r="M24" i="2"/>
  <c r="L24" i="2"/>
  <c r="H24" i="2"/>
  <c r="G24" i="2"/>
  <c r="E24" i="2"/>
  <c r="M23" i="2"/>
  <c r="L23" i="2"/>
  <c r="H23" i="2"/>
  <c r="G23" i="2"/>
  <c r="E23" i="2"/>
  <c r="M22" i="2"/>
  <c r="L22" i="2"/>
  <c r="H22" i="2"/>
  <c r="G22" i="2"/>
  <c r="E22" i="2"/>
  <c r="M21" i="2"/>
  <c r="L21" i="2"/>
  <c r="H21" i="2"/>
  <c r="G21" i="2"/>
  <c r="E21" i="2"/>
  <c r="M20" i="2"/>
  <c r="L20" i="2"/>
  <c r="H20" i="2"/>
  <c r="G20" i="2"/>
  <c r="E20" i="2"/>
  <c r="M19" i="2"/>
  <c r="L19" i="2"/>
  <c r="H19" i="2"/>
  <c r="G19" i="2"/>
  <c r="E19" i="2"/>
  <c r="M18" i="2"/>
  <c r="L18" i="2"/>
  <c r="H18" i="2"/>
  <c r="G18" i="2"/>
  <c r="E18" i="2"/>
  <c r="M17" i="2"/>
  <c r="L17" i="2"/>
  <c r="H17" i="2"/>
  <c r="G17" i="2"/>
  <c r="E17" i="2"/>
  <c r="M16" i="2"/>
  <c r="L16" i="2"/>
  <c r="H16" i="2"/>
  <c r="G16" i="2"/>
  <c r="E16" i="2"/>
  <c r="M15" i="2"/>
  <c r="L15" i="2"/>
  <c r="H15" i="2"/>
  <c r="G15" i="2"/>
  <c r="E15" i="2"/>
  <c r="M14" i="2"/>
  <c r="L14" i="2"/>
  <c r="H14" i="2"/>
  <c r="G14" i="2"/>
  <c r="E14" i="2"/>
  <c r="M13" i="2"/>
  <c r="L13" i="2"/>
  <c r="H13" i="2"/>
  <c r="G13" i="2"/>
  <c r="E13" i="2"/>
  <c r="M12" i="2"/>
  <c r="L12" i="2"/>
  <c r="H12" i="2"/>
  <c r="G12" i="2"/>
  <c r="E12" i="2"/>
  <c r="M11" i="2"/>
  <c r="L11" i="2"/>
  <c r="G11" i="2"/>
  <c r="M10" i="2"/>
  <c r="L10" i="2"/>
  <c r="G10" i="2"/>
  <c r="H10" i="2" s="1"/>
  <c r="M9" i="2"/>
  <c r="H9" i="2"/>
  <c r="G9" i="2"/>
  <c r="M8" i="2"/>
  <c r="G8" i="2"/>
  <c r="H8" i="2" s="1"/>
  <c r="D6" i="2"/>
  <c r="K6" i="2" s="1"/>
  <c r="A6" i="2"/>
  <c r="D8" i="3" l="1"/>
  <c r="F8" i="3"/>
  <c r="B9" i="3"/>
  <c r="F9" i="3"/>
  <c r="B10" i="3"/>
  <c r="F10" i="3"/>
  <c r="B11" i="3"/>
  <c r="F11" i="3"/>
  <c r="B12" i="3"/>
  <c r="F12" i="3"/>
  <c r="B13" i="3"/>
  <c r="F13" i="3"/>
  <c r="B14" i="3"/>
  <c r="F14" i="3"/>
  <c r="B15" i="3"/>
  <c r="F15" i="3"/>
  <c r="B16" i="3"/>
  <c r="F16" i="3"/>
  <c r="B17" i="3"/>
  <c r="F17" i="3"/>
  <c r="B18" i="3"/>
  <c r="F18" i="3"/>
  <c r="B19" i="3"/>
  <c r="F19" i="3"/>
  <c r="B20" i="3"/>
  <c r="F20" i="3"/>
  <c r="B21" i="3"/>
  <c r="F21" i="3"/>
  <c r="B22" i="3"/>
  <c r="F22" i="3"/>
  <c r="B23" i="3"/>
  <c r="F23" i="3"/>
  <c r="B24" i="3"/>
  <c r="F24" i="3"/>
  <c r="B25" i="3"/>
  <c r="F25" i="3"/>
  <c r="B26" i="3"/>
  <c r="F26" i="3"/>
  <c r="B27" i="3"/>
  <c r="F27" i="3"/>
  <c r="B28" i="3"/>
  <c r="F28" i="3"/>
  <c r="B29" i="3"/>
  <c r="F29" i="3"/>
  <c r="B30" i="3"/>
  <c r="F30" i="3"/>
  <c r="B31" i="3"/>
  <c r="F31" i="3"/>
  <c r="B32" i="3"/>
  <c r="F32" i="3"/>
  <c r="B33" i="3"/>
  <c r="F33" i="3"/>
  <c r="B34" i="3"/>
  <c r="F34" i="3"/>
  <c r="B35" i="3"/>
  <c r="F35" i="3"/>
  <c r="B36" i="3"/>
  <c r="F36" i="3"/>
  <c r="B37" i="3"/>
  <c r="F37" i="3"/>
  <c r="B38" i="3"/>
  <c r="F38" i="3"/>
  <c r="B39" i="3"/>
  <c r="F39" i="3"/>
  <c r="B40" i="3"/>
  <c r="F40" i="3"/>
  <c r="B41" i="3"/>
  <c r="F41" i="3"/>
  <c r="B42" i="3"/>
  <c r="F42" i="3"/>
  <c r="B43" i="3"/>
  <c r="F43" i="3"/>
  <c r="B44" i="3"/>
  <c r="F44" i="3"/>
  <c r="B45" i="3"/>
  <c r="F45" i="3"/>
  <c r="B46" i="3"/>
  <c r="F46" i="3"/>
  <c r="B47" i="3"/>
  <c r="F4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I45" i="3" l="1"/>
  <c r="H45" i="3"/>
  <c r="I47" i="3"/>
  <c r="H47" i="3"/>
  <c r="I43" i="3"/>
  <c r="H43" i="3"/>
  <c r="I39" i="3"/>
  <c r="H39" i="3"/>
  <c r="I35" i="3"/>
  <c r="H35" i="3"/>
  <c r="I31" i="3"/>
  <c r="H31" i="3"/>
  <c r="I27" i="3"/>
  <c r="H27" i="3"/>
  <c r="I23" i="3"/>
  <c r="H23" i="3"/>
  <c r="I19" i="3"/>
  <c r="H19" i="3"/>
  <c r="I15" i="3"/>
  <c r="H15" i="3"/>
  <c r="I11" i="3"/>
  <c r="H11" i="3"/>
  <c r="I46" i="3"/>
  <c r="H46" i="3"/>
  <c r="I42" i="3"/>
  <c r="H42" i="3"/>
  <c r="I38" i="3"/>
  <c r="H38" i="3"/>
  <c r="I34" i="3"/>
  <c r="H34" i="3"/>
  <c r="I30" i="3"/>
  <c r="H30" i="3"/>
  <c r="I26" i="3"/>
  <c r="H26" i="3"/>
  <c r="I22" i="3"/>
  <c r="H22" i="3"/>
  <c r="I18" i="3"/>
  <c r="H18" i="3"/>
  <c r="I14" i="3"/>
  <c r="H14" i="3"/>
  <c r="I10" i="3"/>
  <c r="H10" i="3"/>
  <c r="I41" i="3"/>
  <c r="H41" i="3"/>
  <c r="I37" i="3"/>
  <c r="H37" i="3"/>
  <c r="I33" i="3"/>
  <c r="H33" i="3"/>
  <c r="I29" i="3"/>
  <c r="H29" i="3"/>
  <c r="I25" i="3"/>
  <c r="H25" i="3"/>
  <c r="I21" i="3"/>
  <c r="H21" i="3"/>
  <c r="I17" i="3"/>
  <c r="H17" i="3"/>
  <c r="I13" i="3"/>
  <c r="H13" i="3"/>
  <c r="I9" i="3"/>
  <c r="H9" i="3"/>
  <c r="I44" i="3"/>
  <c r="H44" i="3"/>
  <c r="I40" i="3"/>
  <c r="H40" i="3"/>
  <c r="I36" i="3"/>
  <c r="H36" i="3"/>
  <c r="I32" i="3"/>
  <c r="H32" i="3"/>
  <c r="I28" i="3"/>
  <c r="H28" i="3"/>
  <c r="I24" i="3"/>
  <c r="H24" i="3"/>
  <c r="I20" i="3"/>
  <c r="H20" i="3"/>
  <c r="I16" i="3"/>
  <c r="H16" i="3"/>
  <c r="I12" i="3"/>
  <c r="H12" i="3"/>
  <c r="I8" i="3"/>
  <c r="B8" i="3" s="1"/>
  <c r="H8" i="3"/>
</calcChain>
</file>

<file path=xl/sharedStrings.xml><?xml version="1.0" encoding="utf-8"?>
<sst xmlns="http://schemas.openxmlformats.org/spreadsheetml/2006/main" count="372" uniqueCount="110">
  <si>
    <t>INSCRIPTION DES PARTICIPANTS</t>
  </si>
  <si>
    <t>Catégories :</t>
  </si>
  <si>
    <t>Pour cette rencontre les catégories seront définies d'après les règles suivantes</t>
  </si>
  <si>
    <r>
      <rPr>
        <b/>
        <sz val="18"/>
        <color rgb="FF0070C0"/>
        <rFont val="Calibri"/>
        <family val="2"/>
      </rPr>
      <t>CHALLENGE</t>
    </r>
    <r>
      <rPr>
        <b/>
        <sz val="18"/>
        <color rgb="FF0070C0"/>
        <rFont val="Calibri"/>
        <family val="2"/>
      </rPr>
      <t xml:space="preserve"> À</t>
    </r>
    <r>
      <rPr>
        <b/>
        <sz val="18"/>
        <color rgb="FF0070C0"/>
        <rFont val="Calibri"/>
        <family val="2"/>
      </rPr>
      <t xml:space="preserve"> VOS PALMES</t>
    </r>
  </si>
  <si>
    <t>Catégorie</t>
  </si>
  <si>
    <t>Age</t>
  </si>
  <si>
    <t>Cat Nale</t>
  </si>
  <si>
    <t>B</t>
  </si>
  <si>
    <t>M</t>
  </si>
  <si>
    <t>C</t>
  </si>
  <si>
    <t>J</t>
  </si>
  <si>
    <t>S</t>
  </si>
  <si>
    <t>V1</t>
  </si>
  <si>
    <t>V2</t>
  </si>
  <si>
    <t>V3</t>
  </si>
  <si>
    <t>V4</t>
  </si>
  <si>
    <t>V5</t>
  </si>
  <si>
    <t>V6</t>
  </si>
  <si>
    <t>V7</t>
  </si>
  <si>
    <t>Benjamin</t>
  </si>
  <si>
    <t>10 - 11</t>
  </si>
  <si>
    <t>Non prévu</t>
  </si>
  <si>
    <t>Minime</t>
  </si>
  <si>
    <t>12 - 13</t>
  </si>
  <si>
    <t>Cadet</t>
  </si>
  <si>
    <t>14 - 15</t>
  </si>
  <si>
    <t>A</t>
  </si>
  <si>
    <t>Junior</t>
  </si>
  <si>
    <t>16 - 17</t>
  </si>
  <si>
    <t>Sénior</t>
  </si>
  <si>
    <t>18 - 34</t>
  </si>
  <si>
    <t>Vétéran 1</t>
  </si>
  <si>
    <t>35 - 39</t>
  </si>
  <si>
    <t>Master 1</t>
  </si>
  <si>
    <t>Merci de lire attentivement ce qui suit avant de remplir les 2 onglets suivants</t>
  </si>
  <si>
    <t>Vétéran 2</t>
  </si>
  <si>
    <t>40 - 44</t>
  </si>
  <si>
    <t>Vétéran 3</t>
  </si>
  <si>
    <t>45 - 49</t>
  </si>
  <si>
    <t>Master 2</t>
  </si>
  <si>
    <t>Vétéran 4</t>
  </si>
  <si>
    <t>50 - 54</t>
  </si>
  <si>
    <t>Vétéran 5</t>
  </si>
  <si>
    <t>55 - 59</t>
  </si>
  <si>
    <t>Master 3</t>
  </si>
  <si>
    <t>Vétéran 6</t>
  </si>
  <si>
    <t>60  et +</t>
  </si>
  <si>
    <t>65 et +</t>
  </si>
  <si>
    <t>Master 4</t>
  </si>
  <si>
    <t>Les épreuves retenues pour cette rencontre sont les suivantes :</t>
  </si>
  <si>
    <t>25 m Emersion 6 Kg</t>
  </si>
  <si>
    <t>50 m Octopus Mono bloc (en binôme)</t>
  </si>
  <si>
    <t>100 m Trial</t>
  </si>
  <si>
    <t>Relais Torpédo 4x50 m (en équipe)</t>
  </si>
  <si>
    <t>Pour ceux qui le souhaitent, il sera prévu un classement en individuel H/F ou équipe relais. Aucun podium n'est prévu.</t>
  </si>
  <si>
    <t>Les hommes et les femmes seront classés selon les catégories d'âge ci-dessous :</t>
  </si>
  <si>
    <t>(Jeunes)</t>
  </si>
  <si>
    <t>: pour les</t>
  </si>
  <si>
    <t>14 -17 ans</t>
  </si>
  <si>
    <t>(Adultes)</t>
  </si>
  <si>
    <t>18 ans et +</t>
  </si>
  <si>
    <t>Pour Rappel :</t>
  </si>
  <si>
    <t>Ne seront acceptées que les inscriptions effectuées par un club.</t>
  </si>
  <si>
    <t xml:space="preserve">A la réception des fiches dûment remplies et signées par le président du club,
une confirmation de l'inscription sera alors envoyée par courriel par l'organisateur de la rencontre.
Merci également de transmettre par courriel le fichier Excel </t>
  </si>
  <si>
    <t>Pour tout renseignement complémentaire, n'hésitez pas à contacter l'organisateur de la rencontre :</t>
  </si>
  <si>
    <t>Données administratives</t>
  </si>
  <si>
    <t xml:space="preserve">Club : </t>
  </si>
  <si>
    <t xml:space="preserve">n° FFESSM du club : </t>
  </si>
  <si>
    <t xml:space="preserve">Chef d'équipe : </t>
  </si>
  <si>
    <t xml:space="preserve">adresse courriel : </t>
  </si>
  <si>
    <t>NOM</t>
  </si>
  <si>
    <t>Prénom</t>
  </si>
  <si>
    <t>Genre</t>
  </si>
  <si>
    <t>Club</t>
  </si>
  <si>
    <t>Date de Naissance</t>
  </si>
  <si>
    <t>Licence</t>
  </si>
  <si>
    <t>Niveau Plongée</t>
  </si>
  <si>
    <t>date Certificat Médical</t>
  </si>
  <si>
    <t>x</t>
  </si>
  <si>
    <t>TOTO</t>
  </si>
  <si>
    <t>Toto</t>
  </si>
  <si>
    <t>H</t>
  </si>
  <si>
    <t>A-06-282169</t>
  </si>
  <si>
    <t>N2</t>
  </si>
  <si>
    <t>TITI</t>
  </si>
  <si>
    <t>Titi</t>
  </si>
  <si>
    <t>F</t>
  </si>
  <si>
    <t>A-06-282170</t>
  </si>
  <si>
    <t>N3</t>
  </si>
  <si>
    <t>H / F</t>
  </si>
  <si>
    <t>Catégorie
Rencontre</t>
  </si>
  <si>
    <t>Combiné solo</t>
  </si>
  <si>
    <t>Temps
00:00.00</t>
  </si>
  <si>
    <t>25 m Emersion</t>
  </si>
  <si>
    <t>50 m Octopus mono bloc</t>
  </si>
  <si>
    <t>Binôme</t>
  </si>
  <si>
    <t>100 m
Trial</t>
  </si>
  <si>
    <t>Relais Torpédo</t>
  </si>
  <si>
    <t>Equipe n°</t>
  </si>
  <si>
    <t>Relais
non mixte</t>
  </si>
  <si>
    <t>Catégories d'âges</t>
  </si>
  <si>
    <t>50 m Combiné solo</t>
  </si>
  <si>
    <t xml:space="preserve">Il vous sera demandé de nous communiquer sur le dernier onglet à quelles épreuves participent vos PSPeurs ainsi que
</t>
  </si>
  <si>
    <r>
      <t xml:space="preserve">Seuls, les Présidents de clubs se chargeront de l’inscription de leurs plongeurs. Ils désigneront un chef d'équipe (coordonnées à saisir dans  l'onglet "Informations PSPeurs"
Ils certifient que ceux-ci sont en possession de la licence FFESSM </t>
    </r>
    <r>
      <rPr>
        <b/>
        <sz val="12"/>
        <color rgb="FFFF0000"/>
        <rFont val="Calibri"/>
        <family val="2"/>
      </rPr>
      <t>2023</t>
    </r>
    <r>
      <rPr>
        <b/>
        <sz val="12"/>
        <color theme="1"/>
        <rFont val="Calibri"/>
        <family val="2"/>
      </rPr>
      <t xml:space="preserve"> d’un certificat médical d'absence de contre-indication à la pratique de la Plongée en scaphandre de moins d’un an, et a minima du niveau 1 FFESSM de plongée (ou plongeur d'or). Les mineurs devront être acompagné d'un adulte.
Les présidents de clubs s’assureront  que leurs pspeurs inscrits sont aptes à participer à la rencontre.
Ces informations pourrons faire l'objet de vérification en amont de la rencontre.</t>
    </r>
  </si>
  <si>
    <t>Montivilliers</t>
  </si>
  <si>
    <t>Ces épreuves se dérouleront dans un bassin couvert de 25 m de long et 2,50 m de profondeur max. Le bonnet de bain n'est pas obligatoire.</t>
  </si>
  <si>
    <r>
      <t xml:space="preserve">La date limite d'inscription est fixée au </t>
    </r>
    <r>
      <rPr>
        <b/>
        <sz val="14"/>
        <color rgb="FFFF0000"/>
        <rFont val="Calibri"/>
        <family val="2"/>
      </rPr>
      <t>19</t>
    </r>
    <r>
      <rPr>
        <b/>
        <sz val="14"/>
        <color rgb="FF000000"/>
        <rFont val="Calibri"/>
        <family val="2"/>
      </rPr>
      <t>/</t>
    </r>
    <r>
      <rPr>
        <b/>
        <sz val="14"/>
        <color rgb="FFFF0000"/>
        <rFont val="Calibri"/>
        <family val="2"/>
      </rPr>
      <t>03</t>
    </r>
    <r>
      <rPr>
        <b/>
        <sz val="14"/>
        <color rgb="FF000000"/>
        <rFont val="Calibri"/>
        <family val="2"/>
      </rPr>
      <t>/</t>
    </r>
    <r>
      <rPr>
        <b/>
        <sz val="14"/>
        <color rgb="FFFF0000"/>
        <rFont val="Calibri"/>
        <family val="2"/>
      </rPr>
      <t>2023</t>
    </r>
  </si>
  <si>
    <t>par courrier  électronique à l’adresse suivante sylvain.gilouppe@free.fr</t>
  </si>
  <si>
    <t>Le club de plongée "Océan'Eaux 76" et la commission régionale PSP FFESSM-Normandie sont ravis de vous compter parmi nos invités pour cet événement qui se déroulera au complexe aquatique Belle Etoile de Montivilliers de 13h00 à 19h (Ces horaires vous seront confirmés quelques jours avant)
Cette fiche nous permettra de récolter toutes les données utiles à propos de vos plongeurs.
Aussi, nous vous demandons de la remplir le plus précisément possible.
Elle sera ensuite vérifiée et générée dans notre application.</t>
  </si>
  <si>
    <t>la constitution du relais et des binomes que vous souhaiteriez présenter. (le choix est libre de faire tout ou une partie seulement des épreuves. Il sera possible de compléter les binômes et les équipes par d'autres PSPeurs en fonction des inscriptions de chacun des clubs et dans la limite des places disponibles. Alors n'hésitez pas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</si>
</sst>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dd&quot; &quot;d&quot; &quot;mmmm&quot; &quot;yyyy"/>
    <numFmt numFmtId="165" formatCode="[$-F800]dddd\,\ mmmm\ dd\,\ yyyy"/>
    <numFmt numFmtId="166" formatCode="&quot;saison &quot;#"/>
    <numFmt numFmtId="167" formatCode="d/m/yyyy"/>
    <numFmt numFmtId="168" formatCode="mm:ss.00"/>
  </numFmts>
  <fonts count="31" x14ac:knownFonts="1">
    <font>
      <sz val="11"/>
      <color theme="1"/>
      <name val="Calibri"/>
      <scheme val="minor"/>
    </font>
    <font>
      <sz val="11"/>
      <color theme="1"/>
      <name val="Calibri"/>
      <family val="2"/>
    </font>
    <font>
      <b/>
      <sz val="18"/>
      <color rgb="FF0070C0"/>
      <name val="Calibri"/>
      <family val="2"/>
    </font>
    <font>
      <b/>
      <u/>
      <sz val="14"/>
      <color theme="1"/>
      <name val="Calibri"/>
      <family val="2"/>
    </font>
    <font>
      <b/>
      <sz val="18"/>
      <color rgb="FF000000"/>
      <name val="Calibri"/>
      <family val="2"/>
    </font>
    <font>
      <b/>
      <sz val="11"/>
      <color theme="1"/>
      <name val="Calibri"/>
      <family val="2"/>
    </font>
    <font>
      <sz val="8"/>
      <color theme="1"/>
      <name val="Calibri"/>
      <family val="2"/>
    </font>
    <font>
      <sz val="8"/>
      <color rgb="FFFFCD2D"/>
      <name val="Calibri"/>
      <family val="2"/>
    </font>
    <font>
      <b/>
      <sz val="16"/>
      <color rgb="FF0070C0"/>
      <name val="Calibri"/>
      <family val="2"/>
    </font>
    <font>
      <b/>
      <sz val="16"/>
      <color rgb="FF000000"/>
      <name val="Calibri"/>
      <family val="2"/>
    </font>
    <font>
      <b/>
      <sz val="16"/>
      <color rgb="FF92D050"/>
      <name val="Calibri"/>
      <family val="2"/>
    </font>
    <font>
      <sz val="11"/>
      <name val="Calibri"/>
      <family val="2"/>
    </font>
    <font>
      <sz val="14"/>
      <color rgb="FF000000"/>
      <name val="Calibri"/>
      <family val="2"/>
    </font>
    <font>
      <sz val="14"/>
      <color theme="1"/>
      <name val="Calibri"/>
      <family val="2"/>
    </font>
    <font>
      <i/>
      <sz val="14"/>
      <color theme="1"/>
      <name val="Calibri"/>
      <family val="2"/>
    </font>
    <font>
      <b/>
      <sz val="14"/>
      <color theme="1"/>
      <name val="Calibri"/>
      <family val="2"/>
    </font>
    <font>
      <b/>
      <sz val="12"/>
      <color theme="1"/>
      <name val="Calibri"/>
      <family val="2"/>
    </font>
    <font>
      <sz val="12"/>
      <color theme="1"/>
      <name val="Calibri"/>
      <family val="2"/>
    </font>
    <font>
      <b/>
      <sz val="14"/>
      <color rgb="FF000000"/>
      <name val="Calibri"/>
      <family val="2"/>
    </font>
    <font>
      <b/>
      <i/>
      <sz val="11"/>
      <color rgb="FF0070C0"/>
      <name val="Calibri"/>
      <family val="2"/>
    </font>
    <font>
      <b/>
      <sz val="28"/>
      <color rgb="FF0070C0"/>
      <name val="Calibri"/>
      <family val="2"/>
    </font>
    <font>
      <u/>
      <sz val="11"/>
      <color theme="10"/>
      <name val="Calibri"/>
      <family val="2"/>
    </font>
    <font>
      <b/>
      <sz val="18"/>
      <color theme="1"/>
      <name val="Calibri"/>
      <family val="2"/>
    </font>
    <font>
      <sz val="11"/>
      <color theme="0"/>
      <name val="Calibri"/>
      <family val="2"/>
    </font>
    <font>
      <b/>
      <sz val="8"/>
      <color rgb="FFC00000"/>
      <name val="Calibri"/>
      <family val="2"/>
    </font>
    <font>
      <b/>
      <sz val="10"/>
      <color theme="1"/>
      <name val="Calibri"/>
      <family val="2"/>
    </font>
    <font>
      <sz val="12"/>
      <color theme="0"/>
      <name val="Calibri"/>
      <family val="2"/>
    </font>
    <font>
      <sz val="11"/>
      <color theme="1"/>
      <name val="Calibri"/>
      <family val="2"/>
    </font>
    <font>
      <sz val="11"/>
      <color theme="1"/>
      <name val="Arial"/>
      <family val="2"/>
    </font>
    <font>
      <b/>
      <sz val="14"/>
      <color rgb="FFFF0000"/>
      <name val="Calibri"/>
      <family val="2"/>
    </font>
    <font>
      <b/>
      <sz val="12"/>
      <color rgb="FFFF0000"/>
      <name val="Calibri"/>
      <family val="2"/>
    </font>
  </fonts>
  <fills count="12">
    <fill>
      <patternFill patternType="none"/>
    </fill>
    <fill>
      <patternFill patternType="gray125"/>
    </fill>
    <fill>
      <patternFill patternType="solid">
        <fgColor rgb="FFD8D8D8"/>
        <bgColor rgb="FFD8D8D8"/>
      </patternFill>
    </fill>
    <fill>
      <patternFill patternType="solid">
        <fgColor rgb="FFFFFFCC"/>
        <bgColor rgb="FFFFFFCC"/>
      </patternFill>
    </fill>
    <fill>
      <patternFill patternType="solid">
        <fgColor rgb="FFFFC000"/>
        <bgColor rgb="FFFFC000"/>
      </patternFill>
    </fill>
    <fill>
      <patternFill patternType="solid">
        <fgColor rgb="FFF2F2F2"/>
        <bgColor rgb="FFF2F2F2"/>
      </patternFill>
    </fill>
    <fill>
      <patternFill patternType="solid">
        <fgColor rgb="FFA4D76B"/>
        <bgColor rgb="FFA4D76B"/>
      </patternFill>
    </fill>
    <fill>
      <patternFill patternType="solid">
        <fgColor theme="0"/>
        <bgColor theme="0"/>
      </patternFill>
    </fill>
    <fill>
      <patternFill patternType="solid">
        <fgColor rgb="FFFFFF00"/>
        <bgColor rgb="FFFFFF00"/>
      </patternFill>
    </fill>
    <fill>
      <patternFill patternType="solid">
        <fgColor rgb="FFC6D9F0"/>
        <bgColor rgb="FFC6D9F0"/>
      </patternFill>
    </fill>
    <fill>
      <patternFill patternType="solid">
        <fgColor rgb="FFFF0000"/>
        <bgColor rgb="FFFF0000"/>
      </patternFill>
    </fill>
    <fill>
      <patternFill patternType="solid">
        <fgColor rgb="FFDBE5F1"/>
        <bgColor rgb="FFDBE5F1"/>
      </patternFill>
    </fill>
  </fills>
  <borders count="8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thin">
        <color rgb="FF000000"/>
      </left>
      <right style="thin">
        <color rgb="FF000000"/>
      </right>
      <top/>
      <bottom style="thin">
        <color rgb="FF000000"/>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top style="double">
        <color rgb="FF000000"/>
      </top>
      <bottom style="double">
        <color rgb="FF000000"/>
      </bottom>
      <diagonal/>
    </border>
    <border>
      <left style="double">
        <color rgb="FF000000"/>
      </left>
      <right/>
      <top/>
      <bottom/>
      <diagonal/>
    </border>
    <border>
      <left style="dotted">
        <color rgb="FF000000"/>
      </left>
      <right/>
      <top style="double">
        <color rgb="FF000000"/>
      </top>
      <bottom style="dotted">
        <color rgb="FF000000"/>
      </bottom>
      <diagonal/>
    </border>
    <border>
      <left/>
      <right/>
      <top style="double">
        <color rgb="FF000000"/>
      </top>
      <bottom style="dotted">
        <color rgb="FF000000"/>
      </bottom>
      <diagonal/>
    </border>
    <border>
      <left/>
      <right style="dotted">
        <color rgb="FF000000"/>
      </right>
      <top style="double">
        <color rgb="FF000000"/>
      </top>
      <bottom style="dotted">
        <color rgb="FF000000"/>
      </bottom>
      <diagonal/>
    </border>
    <border>
      <left style="dotted">
        <color rgb="FF000000"/>
      </left>
      <right/>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right/>
      <top style="dotted">
        <color rgb="FF000000"/>
      </top>
      <bottom style="dotted">
        <color rgb="FF000000"/>
      </bottom>
      <diagonal/>
    </border>
    <border>
      <left/>
      <right/>
      <top/>
      <bottom style="thick">
        <color rgb="FF366092"/>
      </bottom>
      <diagonal/>
    </border>
    <border>
      <left/>
      <right/>
      <top/>
      <bottom/>
      <diagonal/>
    </border>
    <border>
      <left style="thick">
        <color rgb="FF366092"/>
      </left>
      <right style="thin">
        <color rgb="FF366092"/>
      </right>
      <top style="thick">
        <color rgb="FF366092"/>
      </top>
      <bottom style="thick">
        <color rgb="FF366092"/>
      </bottom>
      <diagonal/>
    </border>
    <border>
      <left/>
      <right style="thin">
        <color rgb="FF366092"/>
      </right>
      <top style="thick">
        <color rgb="FF366092"/>
      </top>
      <bottom/>
      <diagonal/>
    </border>
    <border>
      <left style="thin">
        <color rgb="FF366092"/>
      </left>
      <right style="thin">
        <color rgb="FF366092"/>
      </right>
      <top style="thick">
        <color rgb="FF366092"/>
      </top>
      <bottom/>
      <diagonal/>
    </border>
    <border>
      <left style="thin">
        <color rgb="FF366092"/>
      </left>
      <right style="thick">
        <color rgb="FF366092"/>
      </right>
      <top style="thick">
        <color rgb="FF366092"/>
      </top>
      <bottom/>
      <diagonal/>
    </border>
    <border>
      <left style="thick">
        <color rgb="FF366092"/>
      </left>
      <right style="thin">
        <color rgb="FF366092"/>
      </right>
      <top style="thick">
        <color rgb="FF366092"/>
      </top>
      <bottom style="hair">
        <color rgb="FF366092"/>
      </bottom>
      <diagonal/>
    </border>
    <border>
      <left style="thin">
        <color rgb="FF366092"/>
      </left>
      <right style="thin">
        <color rgb="FF366092"/>
      </right>
      <top style="thick">
        <color rgb="FF366092"/>
      </top>
      <bottom style="hair">
        <color rgb="FF366092"/>
      </bottom>
      <diagonal/>
    </border>
    <border>
      <left style="thin">
        <color rgb="FF366092"/>
      </left>
      <right style="thick">
        <color rgb="FF366092"/>
      </right>
      <top style="thick">
        <color rgb="FF366092"/>
      </top>
      <bottom style="hair">
        <color rgb="FF366092"/>
      </bottom>
      <diagonal/>
    </border>
    <border>
      <left style="thick">
        <color rgb="FF366092"/>
      </left>
      <right style="thin">
        <color rgb="FF366092"/>
      </right>
      <top style="hair">
        <color rgb="FF366092"/>
      </top>
      <bottom style="thick">
        <color rgb="FF366092"/>
      </bottom>
      <diagonal/>
    </border>
    <border>
      <left style="thin">
        <color rgb="FF366092"/>
      </left>
      <right style="thin">
        <color rgb="FF366092"/>
      </right>
      <top style="hair">
        <color rgb="FF366092"/>
      </top>
      <bottom style="thick">
        <color rgb="FF366092"/>
      </bottom>
      <diagonal/>
    </border>
    <border>
      <left style="thin">
        <color rgb="FF366092"/>
      </left>
      <right style="thick">
        <color rgb="FF366092"/>
      </right>
      <top style="hair">
        <color rgb="FF366092"/>
      </top>
      <bottom style="thick">
        <color rgb="FF366092"/>
      </bottom>
      <diagonal/>
    </border>
    <border>
      <left style="thick">
        <color rgb="FF366092"/>
      </left>
      <right style="thin">
        <color rgb="FF366092"/>
      </right>
      <top/>
      <bottom style="hair">
        <color rgb="FF366092"/>
      </bottom>
      <diagonal/>
    </border>
    <border>
      <left style="thin">
        <color rgb="FF366092"/>
      </left>
      <right style="thin">
        <color rgb="FF366092"/>
      </right>
      <top/>
      <bottom style="hair">
        <color rgb="FF366092"/>
      </bottom>
      <diagonal/>
    </border>
    <border>
      <left style="thin">
        <color rgb="FF366092"/>
      </left>
      <right style="thick">
        <color rgb="FF366092"/>
      </right>
      <top/>
      <bottom style="hair">
        <color rgb="FF366092"/>
      </bottom>
      <diagonal/>
    </border>
    <border>
      <left style="thick">
        <color rgb="FF366092"/>
      </left>
      <right style="thin">
        <color rgb="FF366092"/>
      </right>
      <top style="hair">
        <color rgb="FF366092"/>
      </top>
      <bottom style="hair">
        <color rgb="FF366092"/>
      </bottom>
      <diagonal/>
    </border>
    <border>
      <left style="thin">
        <color rgb="FF366092"/>
      </left>
      <right style="thin">
        <color rgb="FF366092"/>
      </right>
      <top style="hair">
        <color rgb="FF366092"/>
      </top>
      <bottom style="hair">
        <color rgb="FF366092"/>
      </bottom>
      <diagonal/>
    </border>
    <border>
      <left/>
      <right/>
      <top style="double">
        <color rgb="FF000000"/>
      </top>
      <bottom/>
      <diagonal/>
    </border>
    <border>
      <left/>
      <right/>
      <top style="double">
        <color rgb="FF000000"/>
      </top>
      <bottom/>
      <diagonal/>
    </border>
    <border>
      <left style="thick">
        <color rgb="FF366092"/>
      </left>
      <right/>
      <top style="thick">
        <color rgb="FF366092"/>
      </top>
      <bottom/>
      <diagonal/>
    </border>
    <border>
      <left style="thin">
        <color rgb="FF366092"/>
      </left>
      <right/>
      <top style="thick">
        <color rgb="FF366092"/>
      </top>
      <bottom/>
      <diagonal/>
    </border>
    <border>
      <left style="thick">
        <color rgb="FF366092"/>
      </left>
      <right style="thin">
        <color rgb="FF366092"/>
      </right>
      <top style="thick">
        <color rgb="FF366092"/>
      </top>
      <bottom/>
      <diagonal/>
    </border>
    <border>
      <left/>
      <right style="thin">
        <color rgb="FF366092"/>
      </right>
      <top style="thick">
        <color rgb="FF366092"/>
      </top>
      <bottom/>
      <diagonal/>
    </border>
    <border>
      <left style="thin">
        <color rgb="FF366092"/>
      </left>
      <right/>
      <top style="thick">
        <color rgb="FF366092"/>
      </top>
      <bottom/>
      <diagonal/>
    </border>
    <border>
      <left/>
      <right style="thin">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n">
        <color rgb="FF366092"/>
      </left>
      <right/>
      <top style="thick">
        <color rgb="FF366092"/>
      </top>
      <bottom style="hair">
        <color rgb="FF366092"/>
      </bottom>
      <diagonal/>
    </border>
    <border>
      <left/>
      <right style="thin">
        <color rgb="FF366092"/>
      </right>
      <top style="thick">
        <color rgb="FF366092"/>
      </top>
      <bottom style="hair">
        <color rgb="FF366092"/>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366092"/>
      </left>
      <right/>
      <top style="hair">
        <color rgb="FF366092"/>
      </top>
      <bottom style="thick">
        <color rgb="FF366092"/>
      </bottom>
      <diagonal/>
    </border>
    <border>
      <left/>
      <right style="thin">
        <color rgb="FF366092"/>
      </right>
      <top style="hair">
        <color rgb="FF366092"/>
      </top>
      <bottom style="thick">
        <color rgb="FF366092"/>
      </bottom>
      <diagonal/>
    </border>
    <border>
      <left/>
      <right style="thin">
        <color rgb="FF000000"/>
      </right>
      <top style="thin">
        <color rgb="FF000000"/>
      </top>
      <bottom style="thick">
        <color theme="6"/>
      </bottom>
      <diagonal/>
    </border>
    <border>
      <left style="thin">
        <color rgb="FF000000"/>
      </left>
      <right style="thin">
        <color rgb="FF000000"/>
      </right>
      <top style="thin">
        <color rgb="FF000000"/>
      </top>
      <bottom style="thick">
        <color theme="6"/>
      </bottom>
      <diagonal/>
    </border>
    <border>
      <left style="thin">
        <color rgb="FF366092"/>
      </left>
      <right/>
      <top/>
      <bottom style="hair">
        <color rgb="FF366092"/>
      </bottom>
      <diagonal/>
    </border>
    <border>
      <left style="thin">
        <color rgb="FF366092"/>
      </left>
      <right style="thick">
        <color rgb="FF366092"/>
      </right>
      <top/>
      <bottom style="hair">
        <color rgb="FF366092"/>
      </bottom>
      <diagonal/>
    </border>
    <border>
      <left/>
      <right style="thin">
        <color rgb="FF366092"/>
      </right>
      <top/>
      <bottom style="hair">
        <color rgb="FF366092"/>
      </bottom>
      <diagonal/>
    </border>
    <border>
      <left/>
      <right style="thin">
        <color rgb="FF000000"/>
      </right>
      <top style="thick">
        <color theme="6"/>
      </top>
      <bottom style="thin">
        <color rgb="FF000000"/>
      </bottom>
      <diagonal/>
    </border>
    <border>
      <left style="thin">
        <color rgb="FF000000"/>
      </left>
      <right style="thin">
        <color rgb="FF000000"/>
      </right>
      <top style="thick">
        <color theme="6"/>
      </top>
      <bottom style="thin">
        <color rgb="FF000000"/>
      </bottom>
      <diagonal/>
    </border>
    <border>
      <left style="thin">
        <color rgb="FF366092"/>
      </left>
      <right/>
      <top style="hair">
        <color rgb="FF366092"/>
      </top>
      <bottom style="hair">
        <color rgb="FF366092"/>
      </bottom>
      <diagonal/>
    </border>
    <border>
      <left style="thin">
        <color rgb="FF366092"/>
      </left>
      <right style="thick">
        <color rgb="FF366092"/>
      </right>
      <top style="hair">
        <color rgb="FF366092"/>
      </top>
      <bottom style="hair">
        <color rgb="FF366092"/>
      </bottom>
      <diagonal/>
    </border>
    <border>
      <left/>
      <right style="thin">
        <color rgb="FF366092"/>
      </right>
      <top style="hair">
        <color rgb="FF366092"/>
      </top>
      <bottom style="hair">
        <color rgb="FF366092"/>
      </bottom>
      <diagonal/>
    </border>
    <border>
      <left/>
      <right style="thin">
        <color rgb="FF000000"/>
      </right>
      <top style="thin">
        <color rgb="FF000000"/>
      </top>
      <bottom style="thin">
        <color rgb="FF000000"/>
      </bottom>
      <diagonal/>
    </border>
    <border>
      <left style="thin">
        <color rgb="FF366092"/>
      </left>
      <right/>
      <top style="hair">
        <color rgb="FF366092"/>
      </top>
      <bottom style="thick">
        <color rgb="FF366092"/>
      </bottom>
      <diagonal/>
    </border>
    <border>
      <left/>
      <right style="thin">
        <color rgb="FF366092"/>
      </right>
      <top style="hair">
        <color rgb="FF366092"/>
      </top>
      <bottom style="thick">
        <color rgb="FF366092"/>
      </bottom>
      <diagonal/>
    </border>
    <border>
      <left/>
      <right style="thin">
        <color rgb="FF000000"/>
      </right>
      <top style="thin">
        <color rgb="FF000000"/>
      </top>
      <bottom style="thick">
        <color theme="6"/>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28" fillId="0" borderId="37"/>
  </cellStyleXfs>
  <cellXfs count="223">
    <xf numFmtId="0" fontId="0" fillId="0" borderId="0" xfId="0" applyFont="1" applyAlignment="1"/>
    <xf numFmtId="0" fontId="1" fillId="0" borderId="0" xfId="0" applyFont="1" applyAlignment="1">
      <alignment vertical="center"/>
    </xf>
    <xf numFmtId="0" fontId="1" fillId="0" borderId="1" xfId="0" applyFont="1" applyBorder="1" applyAlignment="1">
      <alignment horizontal="center" vertical="center"/>
    </xf>
    <xf numFmtId="0" fontId="1" fillId="0" borderId="0" xfId="0" applyFont="1" applyAlignment="1">
      <alignment vertical="center"/>
    </xf>
    <xf numFmtId="0" fontId="1" fillId="0" borderId="0" xfId="0" applyFont="1"/>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0" xfId="0" applyFont="1" applyBorder="1" applyAlignment="1">
      <alignment horizontal="center" vertical="center" wrapText="1"/>
    </xf>
    <xf numFmtId="0" fontId="1" fillId="9" borderId="42" xfId="0" applyFont="1" applyFill="1" applyBorder="1" applyAlignment="1">
      <alignment horizontal="center" vertical="center"/>
    </xf>
    <xf numFmtId="0" fontId="1" fillId="9" borderId="43" xfId="0" applyFont="1" applyFill="1" applyBorder="1" applyAlignment="1">
      <alignment horizontal="center" vertical="center"/>
    </xf>
    <xf numFmtId="49" fontId="1" fillId="9" borderId="43" xfId="0" applyNumberFormat="1" applyFont="1" applyFill="1" applyBorder="1" applyAlignment="1">
      <alignment horizontal="center" vertical="center"/>
    </xf>
    <xf numFmtId="0" fontId="1" fillId="9" borderId="45" xfId="0" applyFont="1" applyFill="1" applyBorder="1" applyAlignment="1">
      <alignment horizontal="center" vertical="center"/>
    </xf>
    <xf numFmtId="0" fontId="1" fillId="9" borderId="46" xfId="0" applyFont="1" applyFill="1" applyBorder="1" applyAlignment="1">
      <alignment horizontal="center" vertical="center"/>
    </xf>
    <xf numFmtId="49" fontId="1" fillId="9" borderId="46" xfId="0" applyNumberFormat="1" applyFont="1" applyFill="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5" fillId="7" borderId="37" xfId="0" applyFont="1" applyFill="1" applyBorder="1" applyAlignment="1">
      <alignment horizontal="right" vertical="center"/>
    </xf>
    <xf numFmtId="0" fontId="1" fillId="7" borderId="37" xfId="0" applyFont="1" applyFill="1" applyBorder="1" applyAlignment="1">
      <alignment vertical="center"/>
    </xf>
    <xf numFmtId="0" fontId="20" fillId="0" borderId="36" xfId="0" applyFont="1" applyBorder="1"/>
    <xf numFmtId="49" fontId="5" fillId="0" borderId="36" xfId="0" applyNumberFormat="1" applyFont="1" applyBorder="1"/>
    <xf numFmtId="0" fontId="5" fillId="0" borderId="55" xfId="0" applyFont="1" applyBorder="1" applyAlignment="1">
      <alignment horizontal="center" vertical="center"/>
    </xf>
    <xf numFmtId="0" fontId="25" fillId="0" borderId="56" xfId="0" applyFont="1" applyBorder="1" applyAlignment="1">
      <alignment horizontal="center" vertical="center" wrapText="1"/>
    </xf>
    <xf numFmtId="0" fontId="16" fillId="7" borderId="41" xfId="0" applyFont="1" applyFill="1" applyBorder="1" applyAlignment="1">
      <alignment horizontal="center" vertical="center" wrapText="1"/>
    </xf>
    <xf numFmtId="0" fontId="17" fillId="7" borderId="58" xfId="0" applyFont="1" applyFill="1" applyBorder="1" applyAlignment="1">
      <alignment horizontal="center" vertical="center" wrapText="1"/>
    </xf>
    <xf numFmtId="0" fontId="16" fillId="7" borderId="59" xfId="0" applyFont="1" applyFill="1" applyBorder="1" applyAlignment="1">
      <alignment horizontal="center" vertical="center" wrapText="1"/>
    </xf>
    <xf numFmtId="0" fontId="17" fillId="7" borderId="57" xfId="0" applyFont="1" applyFill="1" applyBorder="1" applyAlignment="1">
      <alignment horizontal="center" vertical="center" wrapText="1"/>
    </xf>
    <xf numFmtId="0" fontId="1" fillId="7" borderId="58" xfId="0" applyFont="1" applyFill="1" applyBorder="1" applyAlignment="1">
      <alignment horizontal="center" vertical="center" wrapText="1"/>
    </xf>
    <xf numFmtId="0" fontId="17" fillId="7" borderId="41" xfId="0" applyFont="1" applyFill="1" applyBorder="1" applyAlignment="1">
      <alignment horizontal="center" vertical="center" wrapText="1"/>
    </xf>
    <xf numFmtId="0" fontId="26" fillId="10" borderId="60" xfId="0" applyFont="1" applyFill="1" applyBorder="1" applyAlignment="1">
      <alignment horizontal="center" vertical="center" wrapText="1"/>
    </xf>
    <xf numFmtId="0" fontId="26" fillId="10" borderId="61" xfId="0" applyFont="1" applyFill="1" applyBorder="1" applyAlignment="1">
      <alignment horizontal="center" vertical="center" wrapText="1"/>
    </xf>
    <xf numFmtId="0" fontId="1" fillId="9" borderId="43" xfId="0" applyFont="1" applyFill="1" applyBorder="1" applyAlignment="1">
      <alignment horizontal="left" vertical="center"/>
    </xf>
    <xf numFmtId="167" fontId="1" fillId="9" borderId="62" xfId="0" applyNumberFormat="1" applyFont="1" applyFill="1" applyBorder="1" applyAlignment="1">
      <alignment horizontal="center" vertical="center"/>
    </xf>
    <xf numFmtId="1" fontId="1" fillId="9" borderId="42" xfId="0" applyNumberFormat="1" applyFont="1" applyFill="1" applyBorder="1" applyAlignment="1">
      <alignment horizontal="center" vertical="center"/>
    </xf>
    <xf numFmtId="168" fontId="1" fillId="9" borderId="44" xfId="0" applyNumberFormat="1" applyFont="1" applyFill="1" applyBorder="1" applyAlignment="1">
      <alignment horizontal="center" vertical="center"/>
    </xf>
    <xf numFmtId="1" fontId="1" fillId="9" borderId="63" xfId="0" applyNumberFormat="1" applyFont="1" applyFill="1" applyBorder="1" applyAlignment="1">
      <alignment horizontal="center" vertical="center"/>
    </xf>
    <xf numFmtId="168" fontId="1" fillId="9" borderId="62" xfId="0" applyNumberFormat="1" applyFont="1" applyFill="1" applyBorder="1" applyAlignment="1">
      <alignment horizontal="center" vertical="center"/>
    </xf>
    <xf numFmtId="0" fontId="1" fillId="9" borderId="44" xfId="0" applyFont="1" applyFill="1" applyBorder="1" applyAlignment="1">
      <alignment horizontal="center" vertical="center"/>
    </xf>
    <xf numFmtId="1" fontId="1" fillId="9" borderId="44" xfId="0" applyNumberFormat="1" applyFont="1" applyFill="1" applyBorder="1" applyAlignment="1">
      <alignment horizontal="center" vertical="center"/>
    </xf>
    <xf numFmtId="1" fontId="1" fillId="11" borderId="64" xfId="0" applyNumberFormat="1" applyFont="1" applyFill="1" applyBorder="1" applyAlignment="1">
      <alignment horizontal="center" vertical="center"/>
    </xf>
    <xf numFmtId="1" fontId="1" fillId="11" borderId="65" xfId="0" applyNumberFormat="1" applyFont="1" applyFill="1" applyBorder="1" applyAlignment="1">
      <alignment horizontal="center" vertical="center"/>
    </xf>
    <xf numFmtId="0" fontId="1" fillId="9" borderId="46" xfId="0" applyFont="1" applyFill="1" applyBorder="1" applyAlignment="1">
      <alignment horizontal="left" vertical="center"/>
    </xf>
    <xf numFmtId="167" fontId="1" fillId="9" borderId="66" xfId="0" applyNumberFormat="1" applyFont="1" applyFill="1" applyBorder="1" applyAlignment="1">
      <alignment horizontal="center" vertical="center"/>
    </xf>
    <xf numFmtId="1" fontId="1" fillId="9" borderId="45" xfId="0" applyNumberFormat="1" applyFont="1" applyFill="1" applyBorder="1" applyAlignment="1">
      <alignment horizontal="center" vertical="center"/>
    </xf>
    <xf numFmtId="168" fontId="1" fillId="9" borderId="47" xfId="0" applyNumberFormat="1" applyFont="1" applyFill="1" applyBorder="1" applyAlignment="1">
      <alignment horizontal="center" vertical="center"/>
    </xf>
    <xf numFmtId="1" fontId="1" fillId="9" borderId="67" xfId="0" applyNumberFormat="1" applyFont="1" applyFill="1" applyBorder="1" applyAlignment="1">
      <alignment horizontal="center" vertical="center"/>
    </xf>
    <xf numFmtId="168" fontId="1" fillId="9" borderId="66" xfId="0" applyNumberFormat="1" applyFont="1" applyFill="1" applyBorder="1" applyAlignment="1">
      <alignment horizontal="center" vertical="center"/>
    </xf>
    <xf numFmtId="0" fontId="1" fillId="9" borderId="47" xfId="0" applyFont="1" applyFill="1" applyBorder="1" applyAlignment="1">
      <alignment horizontal="center" vertical="center"/>
    </xf>
    <xf numFmtId="1" fontId="1" fillId="9" borderId="47" xfId="0" applyNumberFormat="1" applyFont="1" applyFill="1" applyBorder="1" applyAlignment="1">
      <alignment horizontal="center" vertical="center"/>
    </xf>
    <xf numFmtId="1" fontId="1" fillId="11" borderId="68" xfId="0" applyNumberFormat="1" applyFont="1" applyFill="1" applyBorder="1" applyAlignment="1">
      <alignment horizontal="center" vertical="center"/>
    </xf>
    <xf numFmtId="1" fontId="1" fillId="11" borderId="69" xfId="0" applyNumberFormat="1" applyFont="1" applyFill="1" applyBorder="1" applyAlignment="1">
      <alignment horizontal="center" vertical="center"/>
    </xf>
    <xf numFmtId="0" fontId="1" fillId="0" borderId="70" xfId="0" applyFont="1" applyBorder="1" applyAlignment="1">
      <alignment horizontal="center" vertical="center"/>
    </xf>
    <xf numFmtId="168" fontId="1" fillId="0" borderId="71" xfId="0" applyNumberFormat="1" applyFont="1" applyBorder="1" applyAlignment="1">
      <alignment horizontal="center" vertical="center"/>
    </xf>
    <xf numFmtId="168" fontId="1" fillId="0" borderId="70" xfId="0" applyNumberFormat="1"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168" fontId="1" fillId="0" borderId="76" xfId="0" applyNumberFormat="1" applyFont="1" applyBorder="1" applyAlignment="1">
      <alignment horizontal="center" vertical="center"/>
    </xf>
    <xf numFmtId="168" fontId="1" fillId="0" borderId="75" xfId="0" applyNumberFormat="1"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68" fontId="1" fillId="0" borderId="47" xfId="0" applyNumberFormat="1" applyFont="1" applyBorder="1" applyAlignment="1">
      <alignment horizontal="center" vertical="center"/>
    </xf>
    <xf numFmtId="168" fontId="1" fillId="0" borderId="79" xfId="0" applyNumberFormat="1" applyFont="1" applyBorder="1" applyAlignment="1">
      <alignment horizontal="center" vertical="center"/>
    </xf>
    <xf numFmtId="0" fontId="1" fillId="0" borderId="81" xfId="0" applyFont="1" applyBorder="1" applyAlignment="1">
      <alignment horizontal="center" vertical="center"/>
    </xf>
    <xf numFmtId="0" fontId="1" fillId="0" borderId="69" xfId="0" applyFont="1" applyBorder="1" applyAlignment="1">
      <alignment horizontal="center" vertical="center"/>
    </xf>
    <xf numFmtId="1" fontId="1" fillId="0" borderId="82" xfId="0" applyNumberFormat="1" applyFont="1" applyBorder="1" applyAlignment="1">
      <alignment horizontal="center" vertical="center"/>
    </xf>
    <xf numFmtId="1" fontId="1" fillId="0" borderId="83" xfId="0" applyNumberFormat="1" applyFont="1" applyBorder="1" applyAlignment="1">
      <alignment horizontal="center" vertical="center"/>
    </xf>
    <xf numFmtId="0" fontId="1" fillId="0" borderId="0" xfId="0" applyFont="1" applyProtection="1"/>
    <xf numFmtId="0" fontId="20" fillId="7" borderId="27" xfId="0" applyFont="1" applyFill="1" applyBorder="1" applyProtection="1"/>
    <xf numFmtId="0" fontId="0" fillId="0" borderId="0" xfId="0" applyFont="1" applyAlignment="1" applyProtection="1"/>
    <xf numFmtId="0" fontId="5" fillId="0" borderId="0" xfId="0" applyFont="1" applyAlignment="1" applyProtection="1">
      <alignment horizontal="right" vertical="center"/>
    </xf>
    <xf numFmtId="0" fontId="1" fillId="7" borderId="31" xfId="0" applyFont="1" applyFill="1" applyBorder="1" applyAlignment="1" applyProtection="1">
      <alignment vertical="center"/>
    </xf>
    <xf numFmtId="0" fontId="22" fillId="0" borderId="0" xfId="0" applyFont="1" applyProtection="1"/>
    <xf numFmtId="0" fontId="22" fillId="0" borderId="0" xfId="0" applyFont="1" applyAlignment="1" applyProtection="1">
      <alignment horizontal="left"/>
    </xf>
    <xf numFmtId="49" fontId="1" fillId="0" borderId="0" xfId="0" applyNumberFormat="1" applyFont="1" applyAlignment="1" applyProtection="1">
      <alignment vertical="center"/>
    </xf>
    <xf numFmtId="0" fontId="1" fillId="0" borderId="0" xfId="0" applyFont="1" applyAlignment="1" applyProtection="1">
      <alignment vertical="center"/>
    </xf>
    <xf numFmtId="165" fontId="1" fillId="0" borderId="36" xfId="0" applyNumberFormat="1" applyFont="1" applyBorder="1" applyAlignment="1" applyProtection="1">
      <alignment vertical="center"/>
    </xf>
    <xf numFmtId="166" fontId="6" fillId="8" borderId="37" xfId="0" applyNumberFormat="1" applyFont="1" applyFill="1" applyBorder="1" applyAlignment="1" applyProtection="1">
      <alignment horizontal="center" vertical="center"/>
    </xf>
    <xf numFmtId="167" fontId="23" fillId="7" borderId="37" xfId="0" applyNumberFormat="1" applyFont="1" applyFill="1" applyBorder="1" applyProtection="1"/>
    <xf numFmtId="0" fontId="1" fillId="0" borderId="36" xfId="0" applyFont="1" applyBorder="1" applyAlignment="1" applyProtection="1">
      <alignment vertical="center"/>
    </xf>
    <xf numFmtId="0" fontId="5" fillId="0" borderId="38"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0" xfId="0" applyFont="1" applyBorder="1" applyAlignment="1" applyProtection="1">
      <alignment horizontal="center" vertical="center" wrapText="1"/>
    </xf>
    <xf numFmtId="0" fontId="5" fillId="9" borderId="41" xfId="0" applyFont="1" applyFill="1" applyBorder="1" applyAlignment="1" applyProtection="1">
      <alignment horizontal="center" vertical="center"/>
    </xf>
    <xf numFmtId="0" fontId="5" fillId="0" borderId="0" xfId="0" applyFont="1" applyProtection="1"/>
    <xf numFmtId="0" fontId="1" fillId="9" borderId="42" xfId="0" applyFont="1" applyFill="1" applyBorder="1" applyAlignment="1" applyProtection="1">
      <alignment horizontal="center" vertical="center"/>
    </xf>
    <xf numFmtId="0" fontId="1" fillId="9" borderId="43" xfId="0" applyFont="1" applyFill="1" applyBorder="1" applyAlignment="1" applyProtection="1">
      <alignment horizontal="center" vertical="center"/>
    </xf>
    <xf numFmtId="49" fontId="1" fillId="9" borderId="43" xfId="0" applyNumberFormat="1" applyFont="1" applyFill="1" applyBorder="1" applyAlignment="1" applyProtection="1">
      <alignment horizontal="center" vertical="center"/>
    </xf>
    <xf numFmtId="0" fontId="1" fillId="0" borderId="0" xfId="0" applyFont="1" applyAlignment="1" applyProtection="1">
      <alignment horizontal="center"/>
    </xf>
    <xf numFmtId="0" fontId="1" fillId="9" borderId="45" xfId="0" applyFont="1" applyFill="1" applyBorder="1" applyAlignment="1" applyProtection="1">
      <alignment horizontal="center" vertical="center"/>
    </xf>
    <xf numFmtId="0" fontId="1" fillId="9" borderId="46" xfId="0" applyFont="1" applyFill="1" applyBorder="1" applyAlignment="1" applyProtection="1">
      <alignment horizontal="center" vertical="center"/>
    </xf>
    <xf numFmtId="49" fontId="1" fillId="9" borderId="46" xfId="0" applyNumberFormat="1" applyFont="1" applyFill="1" applyBorder="1" applyAlignment="1" applyProtection="1">
      <alignment horizontal="center" vertical="center"/>
    </xf>
    <xf numFmtId="0" fontId="1" fillId="0" borderId="48" xfId="0" applyFont="1" applyBorder="1" applyAlignment="1" applyProtection="1">
      <alignment horizontal="center" vertical="center"/>
    </xf>
    <xf numFmtId="0" fontId="1" fillId="0" borderId="49" xfId="0" applyFont="1" applyBorder="1" applyAlignment="1" applyProtection="1">
      <alignment horizontal="center" vertical="center"/>
    </xf>
    <xf numFmtId="0" fontId="1" fillId="0" borderId="51" xfId="0" applyFont="1" applyBorder="1" applyAlignment="1" applyProtection="1">
      <alignment horizontal="center" vertical="center"/>
    </xf>
    <xf numFmtId="0" fontId="1" fillId="0" borderId="52"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6" xfId="0" applyFont="1" applyBorder="1" applyAlignment="1" applyProtection="1">
      <alignment horizontal="center" vertical="center"/>
    </xf>
    <xf numFmtId="0" fontId="27" fillId="0" borderId="49"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49" fontId="1" fillId="0" borderId="49" xfId="0" applyNumberFormat="1" applyFont="1" applyBorder="1" applyAlignment="1" applyProtection="1">
      <alignment horizontal="center" vertical="center"/>
      <protection locked="0"/>
    </xf>
    <xf numFmtId="49" fontId="1" fillId="0" borderId="52" xfId="0" applyNumberFormat="1" applyFont="1" applyBorder="1" applyAlignment="1" applyProtection="1">
      <alignment horizontal="center" vertical="center"/>
      <protection locked="0"/>
    </xf>
    <xf numFmtId="49" fontId="1" fillId="0" borderId="46" xfId="0" applyNumberFormat="1"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1" fillId="0" borderId="45" xfId="0" applyFont="1" applyBorder="1" applyAlignment="1" applyProtection="1">
      <alignment horizontal="center" vertical="center"/>
      <protection locked="0"/>
    </xf>
    <xf numFmtId="0" fontId="1" fillId="0" borderId="72" xfId="0" applyFont="1" applyBorder="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80" xfId="0" applyFont="1" applyBorder="1" applyAlignment="1" applyProtection="1">
      <alignment horizontal="center" vertical="center"/>
      <protection locked="0"/>
    </xf>
    <xf numFmtId="0" fontId="1" fillId="0" borderId="71" xfId="0" applyFont="1" applyBorder="1" applyAlignment="1" applyProtection="1">
      <alignment horizontal="center" vertical="center"/>
      <protection locked="0"/>
    </xf>
    <xf numFmtId="0" fontId="1" fillId="0" borderId="76"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3" fontId="1" fillId="9" borderId="43" xfId="0" applyNumberFormat="1" applyFont="1" applyFill="1" applyBorder="1" applyAlignment="1" applyProtection="1">
      <alignment horizontal="center" vertical="center"/>
      <protection hidden="1"/>
    </xf>
    <xf numFmtId="3" fontId="1" fillId="9" borderId="46" xfId="0" applyNumberFormat="1" applyFont="1" applyFill="1" applyBorder="1" applyAlignment="1" applyProtection="1">
      <alignment horizontal="center" vertical="center"/>
      <protection hidden="1"/>
    </xf>
    <xf numFmtId="3" fontId="27" fillId="0" borderId="49" xfId="0" applyNumberFormat="1" applyFont="1" applyBorder="1" applyAlignment="1" applyProtection="1">
      <alignment horizontal="center" vertical="center"/>
      <protection hidden="1"/>
    </xf>
    <xf numFmtId="3" fontId="1" fillId="0" borderId="49" xfId="0" applyNumberFormat="1" applyFont="1" applyBorder="1" applyAlignment="1" applyProtection="1">
      <alignment horizontal="center" vertical="center"/>
      <protection hidden="1"/>
    </xf>
    <xf numFmtId="3" fontId="1" fillId="0" borderId="46" xfId="0" applyNumberFormat="1" applyFont="1" applyBorder="1" applyAlignment="1" applyProtection="1">
      <alignment horizontal="center" vertical="center"/>
      <protection hidden="1"/>
    </xf>
    <xf numFmtId="49" fontId="1" fillId="9" borderId="44" xfId="0" applyNumberFormat="1" applyFont="1" applyFill="1" applyBorder="1" applyAlignment="1" applyProtection="1">
      <alignment horizontal="center" vertical="center"/>
      <protection hidden="1"/>
    </xf>
    <xf numFmtId="49" fontId="1" fillId="9" borderId="47" xfId="0" applyNumberFormat="1" applyFont="1" applyFill="1" applyBorder="1" applyAlignment="1" applyProtection="1">
      <alignment horizontal="center" vertical="center"/>
      <protection hidden="1"/>
    </xf>
    <xf numFmtId="0" fontId="24" fillId="9" borderId="50" xfId="0" applyFont="1" applyFill="1" applyBorder="1" applyAlignment="1" applyProtection="1">
      <alignment horizontal="center" vertical="center"/>
      <protection hidden="1"/>
    </xf>
    <xf numFmtId="0" fontId="24" fillId="9" borderId="47" xfId="0" applyFont="1" applyFill="1" applyBorder="1" applyAlignment="1" applyProtection="1">
      <alignment horizontal="center" vertical="center"/>
      <protection hidden="1"/>
    </xf>
    <xf numFmtId="0" fontId="2" fillId="0" borderId="0" xfId="0" applyFont="1" applyAlignment="1" applyProtection="1">
      <alignment vertical="center" wrapText="1"/>
    </xf>
    <xf numFmtId="0" fontId="3" fillId="0" borderId="0" xfId="0" applyFont="1" applyAlignment="1" applyProtection="1">
      <alignment vertical="center"/>
    </xf>
    <xf numFmtId="0" fontId="4" fillId="0" borderId="0" xfId="0" applyFont="1" applyAlignment="1" applyProtection="1">
      <alignment vertical="center" wrapText="1"/>
    </xf>
    <xf numFmtId="0" fontId="5" fillId="2" borderId="1" xfId="0"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1" fillId="0" borderId="1" xfId="0" quotePrefix="1" applyFont="1" applyBorder="1" applyAlignment="1" applyProtection="1">
      <alignment horizontal="center" vertical="center"/>
    </xf>
    <xf numFmtId="0" fontId="1" fillId="2"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165" fontId="8" fillId="0" borderId="0" xfId="0" applyNumberFormat="1" applyFont="1" applyAlignment="1" applyProtection="1">
      <alignment vertical="center" wrapText="1"/>
    </xf>
    <xf numFmtId="165" fontId="9" fillId="0" borderId="0" xfId="0" applyNumberFormat="1" applyFont="1" applyAlignment="1" applyProtection="1">
      <alignment vertical="center" wrapText="1"/>
    </xf>
    <xf numFmtId="0" fontId="6" fillId="3" borderId="1" xfId="0" applyFont="1" applyFill="1" applyBorder="1" applyAlignment="1" applyProtection="1">
      <alignment horizontal="center" vertical="center"/>
    </xf>
    <xf numFmtId="49" fontId="2" fillId="0" borderId="0" xfId="0" applyNumberFormat="1" applyFont="1" applyAlignment="1" applyProtection="1">
      <alignment vertical="center" wrapText="1"/>
    </xf>
    <xf numFmtId="49" fontId="4" fillId="0" borderId="0" xfId="0" applyNumberFormat="1" applyFont="1" applyAlignment="1" applyProtection="1">
      <alignment vertical="center" wrapText="1"/>
    </xf>
    <xf numFmtId="0" fontId="13" fillId="0" borderId="0" xfId="0" applyFont="1" applyAlignment="1" applyProtection="1">
      <alignment vertical="center" wrapText="1"/>
    </xf>
    <xf numFmtId="0" fontId="14" fillId="0" borderId="0" xfId="0" applyFont="1" applyAlignment="1" applyProtection="1">
      <alignment vertical="center"/>
    </xf>
    <xf numFmtId="0" fontId="13" fillId="0" borderId="0" xfId="0" applyFont="1" applyAlignment="1" applyProtection="1">
      <alignment vertical="center"/>
    </xf>
    <xf numFmtId="0" fontId="15" fillId="0" borderId="0" xfId="0" applyFont="1" applyAlignment="1" applyProtection="1">
      <alignment horizontal="right" vertical="center"/>
    </xf>
    <xf numFmtId="0" fontId="15" fillId="0" borderId="0" xfId="0" applyFont="1" applyAlignment="1" applyProtection="1">
      <alignment vertical="center"/>
    </xf>
    <xf numFmtId="0" fontId="16" fillId="0" borderId="0" xfId="0" applyFont="1" applyAlignment="1" applyProtection="1">
      <alignment vertical="center"/>
    </xf>
    <xf numFmtId="0" fontId="17" fillId="0" borderId="0" xfId="0" applyFont="1" applyAlignment="1" applyProtection="1">
      <alignment vertical="center"/>
    </xf>
    <xf numFmtId="0" fontId="16" fillId="0" borderId="0" xfId="0" applyFont="1" applyAlignment="1" applyProtection="1">
      <alignment vertical="center" wrapText="1"/>
    </xf>
    <xf numFmtId="0" fontId="5" fillId="0" borderId="0" xfId="0" applyFont="1" applyAlignment="1" applyProtection="1">
      <alignment vertical="center" wrapText="1"/>
    </xf>
    <xf numFmtId="0" fontId="1" fillId="0" borderId="71" xfId="0" applyNumberFormat="1" applyFont="1" applyBorder="1" applyAlignment="1" applyProtection="1">
      <alignment horizontal="center" vertical="center"/>
      <protection locked="0"/>
    </xf>
    <xf numFmtId="0" fontId="1" fillId="0" borderId="76" xfId="0" applyNumberFormat="1" applyFont="1" applyBorder="1" applyAlignment="1" applyProtection="1">
      <alignment horizontal="center" vertical="center"/>
      <protection locked="0"/>
    </xf>
    <xf numFmtId="0" fontId="1" fillId="0" borderId="47" xfId="0" applyNumberFormat="1"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hidden="1"/>
    </xf>
    <xf numFmtId="0" fontId="1" fillId="0" borderId="46" xfId="0" applyFont="1" applyBorder="1" applyAlignment="1" applyProtection="1">
      <alignment horizontal="center" vertical="center"/>
      <protection hidden="1"/>
    </xf>
    <xf numFmtId="0" fontId="27" fillId="0" borderId="43" xfId="0" applyFont="1" applyBorder="1" applyAlignment="1" applyProtection="1">
      <alignment horizontal="center" vertical="center"/>
      <protection hidden="1"/>
    </xf>
    <xf numFmtId="14" fontId="1" fillId="9" borderId="43" xfId="0" applyNumberFormat="1" applyFont="1" applyFill="1" applyBorder="1" applyAlignment="1" applyProtection="1">
      <alignment horizontal="center" vertical="center"/>
    </xf>
    <xf numFmtId="14" fontId="1" fillId="9" borderId="46" xfId="0" applyNumberFormat="1" applyFont="1" applyFill="1" applyBorder="1" applyAlignment="1" applyProtection="1">
      <alignment horizontal="center" vertical="center"/>
    </xf>
    <xf numFmtId="14" fontId="27" fillId="0" borderId="49" xfId="0" applyNumberFormat="1" applyFont="1" applyBorder="1" applyAlignment="1" applyProtection="1">
      <alignment horizontal="center" vertical="center"/>
      <protection locked="0"/>
    </xf>
    <xf numFmtId="14" fontId="1" fillId="0" borderId="52" xfId="0" applyNumberFormat="1" applyFont="1" applyBorder="1" applyAlignment="1" applyProtection="1">
      <alignment horizontal="center" vertical="center"/>
      <protection locked="0"/>
    </xf>
    <xf numFmtId="14" fontId="1" fillId="0" borderId="46" xfId="0" applyNumberFormat="1" applyFont="1" applyBorder="1" applyAlignment="1" applyProtection="1">
      <alignment horizontal="center" vertical="center"/>
      <protection locked="0"/>
    </xf>
    <xf numFmtId="14" fontId="1" fillId="0" borderId="49" xfId="0" applyNumberFormat="1" applyFont="1" applyBorder="1" applyAlignment="1" applyProtection="1">
      <alignment horizontal="center" vertical="center"/>
      <protection locked="0"/>
    </xf>
    <xf numFmtId="0" fontId="2" fillId="0" borderId="0" xfId="0" applyFont="1" applyAlignment="1" applyProtection="1">
      <alignment horizontal="center" vertical="center" wrapText="1"/>
    </xf>
    <xf numFmtId="0" fontId="0" fillId="0" borderId="0" xfId="0" applyFont="1" applyAlignment="1" applyProtection="1"/>
    <xf numFmtId="0" fontId="2" fillId="0" borderId="0" xfId="0" applyFont="1" applyAlignment="1" applyProtection="1">
      <alignment horizontal="center" vertical="center" wrapText="1"/>
      <protection locked="0"/>
    </xf>
    <xf numFmtId="0" fontId="0" fillId="0" borderId="0" xfId="0" applyFont="1" applyAlignment="1" applyProtection="1">
      <protection locked="0"/>
    </xf>
    <xf numFmtId="165" fontId="8" fillId="0" borderId="37" xfId="1" applyNumberFormat="1" applyFont="1" applyAlignment="1" applyProtection="1">
      <alignment horizontal="center" vertical="center" wrapText="1"/>
      <protection locked="0"/>
    </xf>
    <xf numFmtId="49" fontId="2" fillId="0" borderId="37" xfId="1" applyNumberFormat="1" applyFont="1" applyAlignment="1" applyProtection="1">
      <alignment horizontal="center" vertical="center" wrapText="1"/>
      <protection locked="0"/>
    </xf>
    <xf numFmtId="0" fontId="1" fillId="0" borderId="3" xfId="0" applyFont="1" applyBorder="1" applyAlignment="1" applyProtection="1">
      <alignment horizontal="center" vertical="center"/>
    </xf>
    <xf numFmtId="0" fontId="11" fillId="0" borderId="7" xfId="0" applyFont="1" applyBorder="1" applyProtection="1"/>
    <xf numFmtId="0" fontId="10" fillId="5" borderId="4" xfId="0" applyFont="1" applyFill="1" applyBorder="1" applyAlignment="1" applyProtection="1">
      <alignment horizontal="center" vertical="center"/>
    </xf>
    <xf numFmtId="0" fontId="11" fillId="0" borderId="5" xfId="0" applyFont="1" applyBorder="1" applyProtection="1"/>
    <xf numFmtId="0" fontId="11" fillId="0" borderId="6" xfId="0" applyFont="1" applyBorder="1" applyProtection="1"/>
    <xf numFmtId="0" fontId="11" fillId="0" borderId="8" xfId="0" applyFont="1" applyBorder="1" applyProtection="1"/>
    <xf numFmtId="0" fontId="11" fillId="0" borderId="9" xfId="0" applyFont="1" applyBorder="1" applyProtection="1"/>
    <xf numFmtId="0" fontId="11" fillId="0" borderId="10" xfId="0" applyFont="1" applyBorder="1" applyProtection="1"/>
    <xf numFmtId="0" fontId="11" fillId="0" borderId="11" xfId="0" applyFont="1" applyBorder="1" applyProtection="1"/>
    <xf numFmtId="0" fontId="11" fillId="0" borderId="12" xfId="0" applyFont="1" applyBorder="1" applyProtection="1"/>
    <xf numFmtId="0" fontId="12" fillId="0" borderId="0" xfId="0" applyFont="1" applyAlignment="1" applyProtection="1">
      <alignment horizontal="left" vertical="center" wrapText="1"/>
      <protection locked="0"/>
    </xf>
    <xf numFmtId="0" fontId="13" fillId="0" borderId="0" xfId="0" applyFont="1" applyAlignment="1" applyProtection="1">
      <alignment horizontal="left" vertical="center" wrapText="1"/>
    </xf>
    <xf numFmtId="0" fontId="18" fillId="6" borderId="16" xfId="0" applyFont="1" applyFill="1" applyBorder="1" applyAlignment="1" applyProtection="1">
      <alignment horizontal="center" vertical="center" wrapText="1"/>
    </xf>
    <xf numFmtId="0" fontId="11" fillId="0" borderId="17" xfId="0" applyFont="1" applyBorder="1" applyProtection="1"/>
    <xf numFmtId="0" fontId="11" fillId="0" borderId="18" xfId="0" applyFont="1" applyBorder="1" applyProtection="1"/>
    <xf numFmtId="0" fontId="11" fillId="0" borderId="19" xfId="0" applyFont="1" applyBorder="1" applyProtection="1"/>
    <xf numFmtId="0" fontId="11" fillId="0" borderId="20" xfId="0" applyFont="1" applyBorder="1" applyProtection="1"/>
    <xf numFmtId="0" fontId="11" fillId="0" borderId="21" xfId="0" applyFont="1" applyBorder="1" applyProtection="1"/>
    <xf numFmtId="0" fontId="11" fillId="0" borderId="22" xfId="0" applyFont="1" applyBorder="1" applyProtection="1"/>
    <xf numFmtId="0" fontId="11" fillId="0" borderId="23" xfId="0" applyFont="1" applyBorder="1" applyProtection="1"/>
    <xf numFmtId="0" fontId="18" fillId="7" borderId="13" xfId="0" applyFont="1" applyFill="1" applyBorder="1" applyAlignment="1" applyProtection="1">
      <alignment horizontal="center" vertical="center" wrapText="1"/>
    </xf>
    <xf numFmtId="0" fontId="11" fillId="0" borderId="14" xfId="0" applyFont="1" applyBorder="1" applyProtection="1"/>
    <xf numFmtId="0" fontId="11" fillId="0" borderId="15" xfId="0" applyFont="1" applyBorder="1" applyProtection="1"/>
    <xf numFmtId="0" fontId="19" fillId="0" borderId="0" xfId="0" applyFont="1" applyAlignment="1" applyProtection="1">
      <alignment horizontal="center" vertical="center" wrapText="1"/>
    </xf>
    <xf numFmtId="0" fontId="14" fillId="0" borderId="0" xfId="0" applyFont="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center" wrapText="1"/>
    </xf>
    <xf numFmtId="0" fontId="18" fillId="6" borderId="13" xfId="0" applyFont="1" applyFill="1" applyBorder="1" applyAlignment="1" applyProtection="1">
      <alignment horizontal="center" vertical="center" wrapText="1"/>
      <protection locked="0"/>
    </xf>
    <xf numFmtId="0" fontId="11" fillId="0" borderId="14" xfId="0" applyFont="1" applyBorder="1" applyProtection="1">
      <protection locked="0"/>
    </xf>
    <xf numFmtId="0" fontId="11" fillId="0" borderId="15" xfId="0" applyFont="1" applyBorder="1" applyProtection="1">
      <protection locked="0"/>
    </xf>
    <xf numFmtId="164" fontId="1" fillId="0" borderId="36" xfId="0" applyNumberFormat="1" applyFont="1" applyBorder="1" applyAlignment="1" applyProtection="1">
      <alignment horizontal="center" vertical="center"/>
    </xf>
    <xf numFmtId="0" fontId="11" fillId="0" borderId="36" xfId="0" applyFont="1" applyBorder="1" applyProtection="1"/>
    <xf numFmtId="0" fontId="20" fillId="5" borderId="24" xfId="0" applyFont="1" applyFill="1" applyBorder="1" applyAlignment="1" applyProtection="1">
      <alignment horizontal="center"/>
    </xf>
    <xf numFmtId="0" fontId="11" fillId="0" borderId="25" xfId="0" applyFont="1" applyBorder="1" applyProtection="1"/>
    <xf numFmtId="0" fontId="11" fillId="0" borderId="26" xfId="0" applyFont="1" applyBorder="1" applyProtection="1"/>
    <xf numFmtId="0" fontId="1" fillId="8" borderId="28" xfId="0" applyFont="1" applyFill="1" applyBorder="1" applyAlignment="1" applyProtection="1">
      <alignment horizontal="center" vertical="center"/>
      <protection locked="0"/>
    </xf>
    <xf numFmtId="0" fontId="11" fillId="0" borderId="29" xfId="0" applyFont="1" applyBorder="1" applyProtection="1">
      <protection locked="0"/>
    </xf>
    <xf numFmtId="0" fontId="11" fillId="0" borderId="30" xfId="0" applyFont="1" applyBorder="1" applyProtection="1">
      <protection locked="0"/>
    </xf>
    <xf numFmtId="0" fontId="1" fillId="8" borderId="32" xfId="0" applyFont="1" applyFill="1" applyBorder="1" applyAlignment="1" applyProtection="1">
      <alignment horizontal="center" vertical="center"/>
      <protection locked="0"/>
    </xf>
    <xf numFmtId="0" fontId="11" fillId="0" borderId="33" xfId="0" applyFont="1" applyBorder="1" applyProtection="1">
      <protection locked="0"/>
    </xf>
    <xf numFmtId="0" fontId="11" fillId="0" borderId="34" xfId="0" applyFont="1" applyBorder="1" applyProtection="1">
      <protection locked="0"/>
    </xf>
    <xf numFmtId="0" fontId="21" fillId="8" borderId="32" xfId="0" applyFont="1" applyFill="1" applyBorder="1" applyAlignment="1" applyProtection="1">
      <alignment horizontal="center" vertical="center"/>
      <protection locked="0"/>
    </xf>
    <xf numFmtId="0" fontId="11" fillId="0" borderId="35" xfId="0" applyFont="1" applyBorder="1" applyProtection="1">
      <protection locked="0"/>
    </xf>
    <xf numFmtId="0" fontId="20" fillId="5" borderId="53" xfId="0" applyFont="1" applyFill="1" applyBorder="1" applyAlignment="1">
      <alignment horizontal="center" vertical="center" shrinkToFit="1"/>
    </xf>
    <xf numFmtId="0" fontId="11" fillId="0" borderId="5" xfId="0" applyFont="1" applyBorder="1"/>
    <xf numFmtId="0" fontId="11" fillId="0" borderId="54" xfId="0" applyFont="1" applyBorder="1"/>
    <xf numFmtId="0" fontId="11" fillId="0" borderId="21" xfId="0" applyFont="1" applyBorder="1"/>
    <xf numFmtId="0" fontId="11" fillId="0" borderId="22" xfId="0" applyFont="1" applyBorder="1"/>
    <xf numFmtId="0" fontId="11" fillId="0" borderId="23" xfId="0" applyFont="1" applyBorder="1"/>
    <xf numFmtId="0" fontId="1" fillId="7" borderId="13" xfId="0" applyFont="1" applyFill="1" applyBorder="1" applyAlignment="1">
      <alignment horizontal="center" vertical="center"/>
    </xf>
    <xf numFmtId="0" fontId="11" fillId="0" borderId="15" xfId="0" applyFont="1" applyBorder="1"/>
    <xf numFmtId="165" fontId="5" fillId="0" borderId="36" xfId="0" applyNumberFormat="1" applyFont="1" applyBorder="1" applyAlignment="1">
      <alignment horizontal="center"/>
    </xf>
    <xf numFmtId="0" fontId="11" fillId="0" borderId="36" xfId="0" applyFont="1" applyBorder="1"/>
    <xf numFmtId="164" fontId="5" fillId="0" borderId="36" xfId="0" applyNumberFormat="1" applyFont="1" applyBorder="1" applyAlignment="1">
      <alignment horizontal="center"/>
    </xf>
    <xf numFmtId="0" fontId="19" fillId="0" borderId="0" xfId="0" applyFont="1" applyAlignment="1" applyProtection="1">
      <alignment horizontal="center" vertical="center" wrapText="1"/>
      <protection locked="0"/>
    </xf>
  </cellXfs>
  <cellStyles count="2">
    <cellStyle name="Normal" xfId="0" builtinId="0"/>
    <cellStyle name="Normal 2 2" xfId="1"/>
  </cellStyles>
  <dxfs count="15">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C6D9F0"/>
          <bgColor rgb="FFC6D9F0"/>
        </patternFill>
      </fill>
    </dxf>
    <dxf>
      <font>
        <color rgb="FF974806"/>
      </font>
      <fill>
        <patternFill patternType="solid">
          <fgColor rgb="FF92D050"/>
          <bgColor rgb="FF92D050"/>
        </patternFill>
      </fill>
    </dxf>
    <dxf>
      <font>
        <color rgb="FFFF0000"/>
      </font>
      <fill>
        <patternFill patternType="solid">
          <fgColor rgb="FFFFC000"/>
          <bgColor rgb="FFFFC000"/>
        </patternFill>
      </fill>
    </dxf>
    <dxf>
      <fill>
        <patternFill patternType="none"/>
      </fill>
    </dxf>
    <dxf>
      <font>
        <b/>
        <color rgb="FF0070C0"/>
      </font>
      <fill>
        <patternFill patternType="solid">
          <fgColor rgb="FF92D050"/>
          <bgColor rgb="FF92D050"/>
        </patternFill>
      </fill>
    </dxf>
    <dxf>
      <font>
        <color rgb="FFFF0000"/>
      </font>
      <fill>
        <patternFill patternType="solid">
          <fgColor rgb="FFFFC000"/>
          <bgColor rgb="FFFFC000"/>
        </patternFill>
      </fill>
    </dxf>
    <dxf>
      <font>
        <color rgb="FFFF0000"/>
      </font>
      <fill>
        <patternFill>
          <bgColor rgb="FFA4D76B"/>
        </patternFill>
      </fill>
    </dxf>
    <dxf>
      <font>
        <color rgb="FFFF0000"/>
      </font>
      <fill>
        <patternFill>
          <bgColor rgb="FFA4D76B"/>
        </patternFill>
      </fill>
    </dxf>
    <dxf>
      <font>
        <color rgb="FFFF0000"/>
      </font>
      <fill>
        <patternFill patternType="solid">
          <fgColor rgb="FFA4D76B"/>
          <bgColor rgb="FFA4D76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g"/><Relationship Id="rId1" Type="http://schemas.openxmlformats.org/officeDocument/2006/relationships/hyperlink" Target="#'Info PSPeurs'!A1"/></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Inscrip Epreuves'!A1"/><Relationship Id="rId1" Type="http://schemas.openxmlformats.org/officeDocument/2006/relationships/hyperlink" Target="#Description!A1"/><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hyperlink" Target="#'Info PSPeurs'!A1"/><Relationship Id="rId1" Type="http://schemas.openxmlformats.org/officeDocument/2006/relationships/hyperlink" Target="#'Inscrip Epreuves'!A1"/><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12</xdr:col>
      <xdr:colOff>133350</xdr:colOff>
      <xdr:row>52</xdr:row>
      <xdr:rowOff>85725</xdr:rowOff>
    </xdr:from>
    <xdr:ext cx="1533525" cy="504825"/>
    <xdr:grpSp>
      <xdr:nvGrpSpPr>
        <xdr:cNvPr id="2" name="Shape 2" title="Dessin"/>
        <xdr:cNvGrpSpPr/>
      </xdr:nvGrpSpPr>
      <xdr:grpSpPr>
        <a:xfrm>
          <a:off x="9313069" y="12896850"/>
          <a:ext cx="1533525" cy="504825"/>
          <a:chOff x="154900" y="3536937"/>
          <a:chExt cx="1511290" cy="485768"/>
        </a:xfrm>
      </xdr:grpSpPr>
      <xdr:grpSp>
        <xdr:nvGrpSpPr>
          <xdr:cNvPr id="3" name="Shape 3"/>
          <xdr:cNvGrpSpPr/>
        </xdr:nvGrpSpPr>
        <xdr:grpSpPr>
          <a:xfrm>
            <a:off x="154900" y="3536937"/>
            <a:ext cx="1511290" cy="485768"/>
            <a:chOff x="8529320" y="2943860"/>
            <a:chExt cx="1363980" cy="525780"/>
          </a:xfrm>
        </xdr:grpSpPr>
        <xdr:sp macro="" textlink="">
          <xdr:nvSpPr>
            <xdr:cNvPr id="4" name="Shape 4"/>
            <xdr:cNvSpPr/>
          </xdr:nvSpPr>
          <xdr:spPr>
            <a:xfrm>
              <a:off x="8529320" y="2943860"/>
              <a:ext cx="1363975" cy="52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hlinkClick xmlns:r="http://schemas.openxmlformats.org/officeDocument/2006/relationships" r:id="rId1"/>
            </xdr:cNvPr>
            <xdr:cNvSpPr/>
          </xdr:nvSpPr>
          <xdr:spPr>
            <a:xfrm>
              <a:off x="8529320" y="3006825"/>
              <a:ext cx="1169492" cy="428926"/>
            </a:xfrm>
            <a:prstGeom prst="roundRect">
              <a:avLst>
                <a:gd name="adj" fmla="val 16667"/>
              </a:avLst>
            </a:prstGeom>
            <a:gradFill>
              <a:gsLst>
                <a:gs pos="0">
                  <a:srgbClr val="B7CCE4"/>
                </a:gs>
                <a:gs pos="46000">
                  <a:srgbClr val="5787C0"/>
                </a:gs>
                <a:gs pos="100000">
                  <a:srgbClr val="2B4D74"/>
                </a:gs>
              </a:gsLst>
              <a:lin ang="2700000" scaled="0"/>
            </a:gra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400" b="1">
                  <a:solidFill>
                    <a:schemeClr val="lt1"/>
                  </a:solidFill>
                  <a:latin typeface="Calibri"/>
                  <a:ea typeface="Calibri"/>
                  <a:cs typeface="Calibri"/>
                  <a:sym typeface="Calibri"/>
                </a:rPr>
                <a:t>Continuer</a:t>
              </a:r>
              <a:endParaRPr sz="1400"/>
            </a:p>
          </xdr:txBody>
        </xdr:sp>
        <xdr:grpSp>
          <xdr:nvGrpSpPr>
            <xdr:cNvPr id="6" name="Shape 6"/>
            <xdr:cNvGrpSpPr/>
          </xdr:nvGrpSpPr>
          <xdr:grpSpPr>
            <a:xfrm>
              <a:off x="9410249" y="2943860"/>
              <a:ext cx="483051" cy="525780"/>
              <a:chOff x="9467399" y="1987550"/>
              <a:chExt cx="483051" cy="525780"/>
            </a:xfrm>
          </xdr:grpSpPr>
          <xdr:sp macro="" textlink="">
            <xdr:nvSpPr>
              <xdr:cNvPr id="7" name="Shape 7"/>
              <xdr:cNvSpPr/>
            </xdr:nvSpPr>
            <xdr:spPr>
              <a:xfrm>
                <a:off x="9467399" y="1987550"/>
                <a:ext cx="483051" cy="525780"/>
              </a:xfrm>
              <a:prstGeom prst="ellipse">
                <a:avLst/>
              </a:prstGeom>
              <a:solidFill>
                <a:schemeClr val="accen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8" name="Shape 8"/>
              <xdr:cNvSpPr/>
            </xdr:nvSpPr>
            <xdr:spPr>
              <a:xfrm>
                <a:off x="9543670" y="2070568"/>
                <a:ext cx="330509" cy="359744"/>
              </a:xfrm>
              <a:prstGeom prst="ellipse">
                <a:avLst/>
              </a:prstGeom>
              <a:solidFill>
                <a:srgbClr val="497DD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9" name="Shape 9"/>
              <xdr:cNvSpPr/>
            </xdr:nvSpPr>
            <xdr:spPr>
              <a:xfrm rot="5400000">
                <a:off x="9642118" y="2156172"/>
                <a:ext cx="236324" cy="202373"/>
              </a:xfrm>
              <a:prstGeom prst="triangle">
                <a:avLst>
                  <a:gd name="adj" fmla="val 50000"/>
                </a:avLst>
              </a:prstGeom>
              <a:solidFill>
                <a:schemeClr val="l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grpSp>
    </xdr:grpSp>
    <xdr:clientData fLocksWithSheet="0"/>
  </xdr:oneCellAnchor>
  <xdr:oneCellAnchor>
    <xdr:from>
      <xdr:col>10</xdr:col>
      <xdr:colOff>457200</xdr:colOff>
      <xdr:row>0</xdr:row>
      <xdr:rowOff>0</xdr:rowOff>
    </xdr:from>
    <xdr:ext cx="1152525" cy="1171575"/>
    <xdr:pic>
      <xdr:nvPicPr>
        <xdr:cNvPr id="10" name="image2.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114300</xdr:colOff>
      <xdr:row>0</xdr:row>
      <xdr:rowOff>0</xdr:rowOff>
    </xdr:from>
    <xdr:ext cx="1876425" cy="1028700"/>
    <xdr:pic>
      <xdr:nvPicPr>
        <xdr:cNvPr id="11" name="image1.jp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13</xdr:col>
      <xdr:colOff>466725</xdr:colOff>
      <xdr:row>3</xdr:row>
      <xdr:rowOff>285750</xdr:rowOff>
    </xdr:from>
    <xdr:ext cx="1314450" cy="495300"/>
    <xdr:grpSp>
      <xdr:nvGrpSpPr>
        <xdr:cNvPr id="2" name="Shape 2"/>
        <xdr:cNvGrpSpPr/>
      </xdr:nvGrpSpPr>
      <xdr:grpSpPr>
        <a:xfrm>
          <a:off x="10572750" y="1276350"/>
          <a:ext cx="1314450" cy="495300"/>
          <a:chOff x="4774500" y="3532350"/>
          <a:chExt cx="1143000" cy="495300"/>
        </a:xfrm>
      </xdr:grpSpPr>
      <xdr:grpSp>
        <xdr:nvGrpSpPr>
          <xdr:cNvPr id="10" name="Shape 10"/>
          <xdr:cNvGrpSpPr/>
        </xdr:nvGrpSpPr>
        <xdr:grpSpPr>
          <a:xfrm flipH="1">
            <a:off x="4774500" y="3532350"/>
            <a:ext cx="1143000" cy="495300"/>
            <a:chOff x="6667500" y="6337300"/>
            <a:chExt cx="1358900" cy="482600"/>
          </a:xfrm>
        </xdr:grpSpPr>
        <xdr:sp macro="" textlink="">
          <xdr:nvSpPr>
            <xdr:cNvPr id="4" name="Shape 4"/>
            <xdr:cNvSpPr/>
          </xdr:nvSpPr>
          <xdr:spPr>
            <a:xfrm>
              <a:off x="6667500" y="6337300"/>
              <a:ext cx="1358900" cy="482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1" name="Shape 11">
              <a:hlinkClick xmlns:r="http://schemas.openxmlformats.org/officeDocument/2006/relationships" r:id="rId1"/>
            </xdr:cNvPr>
            <xdr:cNvSpPr/>
          </xdr:nvSpPr>
          <xdr:spPr>
            <a:xfrm>
              <a:off x="6667500" y="6388100"/>
              <a:ext cx="1168400" cy="393700"/>
            </a:xfrm>
            <a:prstGeom prst="roundRect">
              <a:avLst>
                <a:gd name="adj" fmla="val 16667"/>
              </a:avLst>
            </a:prstGeom>
            <a:gradFill>
              <a:gsLst>
                <a:gs pos="0">
                  <a:srgbClr val="B7CCE4"/>
                </a:gs>
                <a:gs pos="46000">
                  <a:srgbClr val="5787C0"/>
                </a:gs>
                <a:gs pos="100000">
                  <a:srgbClr val="2B4D74"/>
                </a:gs>
              </a:gsLst>
              <a:lin ang="2700000" scaled="0"/>
            </a:gradFill>
            <a:ln>
              <a:noFill/>
            </a:ln>
          </xdr:spPr>
          <xdr:txBody>
            <a:bodyPr spcFirstLastPara="1" wrap="square" lIns="91425" tIns="45700" rIns="91425" bIns="45700" anchor="ctr" anchorCtr="0">
              <a:noAutofit/>
            </a:bodyPr>
            <a:lstStyle/>
            <a:p>
              <a:pPr marL="0" lvl="0" indent="0" algn="r" rtl="0">
                <a:spcBef>
                  <a:spcPts val="0"/>
                </a:spcBef>
                <a:spcAft>
                  <a:spcPts val="0"/>
                </a:spcAft>
                <a:buNone/>
              </a:pPr>
              <a:r>
                <a:rPr lang="en-US" sz="1400" b="1">
                  <a:solidFill>
                    <a:schemeClr val="lt1"/>
                  </a:solidFill>
                  <a:latin typeface="Calibri"/>
                  <a:ea typeface="Calibri"/>
                  <a:cs typeface="Calibri"/>
                  <a:sym typeface="Calibri"/>
                </a:rPr>
                <a:t>Revenir</a:t>
              </a:r>
              <a:endParaRPr sz="1400"/>
            </a:p>
          </xdr:txBody>
        </xdr:sp>
        <xdr:sp macro="" textlink="">
          <xdr:nvSpPr>
            <xdr:cNvPr id="12" name="Shape 12"/>
            <xdr:cNvSpPr/>
          </xdr:nvSpPr>
          <xdr:spPr>
            <a:xfrm>
              <a:off x="7543800" y="6337300"/>
              <a:ext cx="482600" cy="482600"/>
            </a:xfrm>
            <a:prstGeom prst="ellipse">
              <a:avLst/>
            </a:prstGeom>
            <a:solidFill>
              <a:schemeClr val="accen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13" name="Shape 13"/>
            <xdr:cNvSpPr/>
          </xdr:nvSpPr>
          <xdr:spPr>
            <a:xfrm>
              <a:off x="7620000" y="6413500"/>
              <a:ext cx="330200" cy="330200"/>
            </a:xfrm>
            <a:prstGeom prst="ellipse">
              <a:avLst/>
            </a:prstGeom>
            <a:solidFill>
              <a:srgbClr val="497DD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14" name="Shape 14"/>
            <xdr:cNvSpPr/>
          </xdr:nvSpPr>
          <xdr:spPr>
            <a:xfrm rot="5400000">
              <a:off x="7727950" y="6483858"/>
              <a:ext cx="216916" cy="202184"/>
            </a:xfrm>
            <a:prstGeom prst="triangle">
              <a:avLst>
                <a:gd name="adj" fmla="val 50000"/>
              </a:avLst>
            </a:prstGeom>
            <a:solidFill>
              <a:schemeClr val="l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grpSp>
    <xdr:clientData fLocksWithSheet="0"/>
  </xdr:oneCellAnchor>
  <xdr:oneCellAnchor>
    <xdr:from>
      <xdr:col>13</xdr:col>
      <xdr:colOff>428625</xdr:colOff>
      <xdr:row>1</xdr:row>
      <xdr:rowOff>266700</xdr:rowOff>
    </xdr:from>
    <xdr:ext cx="1362075" cy="542925"/>
    <xdr:grpSp>
      <xdr:nvGrpSpPr>
        <xdr:cNvPr id="3" name="Shape 2">
          <a:hlinkClick xmlns:r="http://schemas.openxmlformats.org/officeDocument/2006/relationships" r:id="rId1"/>
        </xdr:cNvPr>
        <xdr:cNvGrpSpPr/>
      </xdr:nvGrpSpPr>
      <xdr:grpSpPr>
        <a:xfrm>
          <a:off x="10534650" y="666750"/>
          <a:ext cx="1362075" cy="542925"/>
          <a:chOff x="4664963" y="3508538"/>
          <a:chExt cx="1362075" cy="542925"/>
        </a:xfrm>
      </xdr:grpSpPr>
      <xdr:grpSp>
        <xdr:nvGrpSpPr>
          <xdr:cNvPr id="15" name="Shape 15"/>
          <xdr:cNvGrpSpPr/>
        </xdr:nvGrpSpPr>
        <xdr:grpSpPr>
          <a:xfrm>
            <a:off x="4664963" y="3508538"/>
            <a:ext cx="1362075" cy="542925"/>
            <a:chOff x="8529320" y="2943860"/>
            <a:chExt cx="1363980" cy="525780"/>
          </a:xfrm>
        </xdr:grpSpPr>
        <xdr:sp macro="" textlink="">
          <xdr:nvSpPr>
            <xdr:cNvPr id="5" name="Shape 4"/>
            <xdr:cNvSpPr/>
          </xdr:nvSpPr>
          <xdr:spPr>
            <a:xfrm>
              <a:off x="8529320" y="2943860"/>
              <a:ext cx="1363975" cy="52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16">
              <a:hlinkClick xmlns:r="http://schemas.openxmlformats.org/officeDocument/2006/relationships" r:id="rId2"/>
            </xdr:cNvPr>
            <xdr:cNvSpPr/>
          </xdr:nvSpPr>
          <xdr:spPr>
            <a:xfrm>
              <a:off x="8529320" y="3006825"/>
              <a:ext cx="1169492" cy="428926"/>
            </a:xfrm>
            <a:prstGeom prst="roundRect">
              <a:avLst>
                <a:gd name="adj" fmla="val 16667"/>
              </a:avLst>
            </a:prstGeom>
            <a:gradFill>
              <a:gsLst>
                <a:gs pos="0">
                  <a:srgbClr val="B7CCE4"/>
                </a:gs>
                <a:gs pos="46000">
                  <a:srgbClr val="5787C0"/>
                </a:gs>
                <a:gs pos="100000">
                  <a:srgbClr val="2B4D74"/>
                </a:gs>
              </a:gsLst>
              <a:lin ang="2700000" scaled="0"/>
            </a:gra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400" b="1">
                  <a:solidFill>
                    <a:schemeClr val="lt1"/>
                  </a:solidFill>
                  <a:latin typeface="Calibri"/>
                  <a:ea typeface="Calibri"/>
                  <a:cs typeface="Calibri"/>
                  <a:sym typeface="Calibri"/>
                </a:rPr>
                <a:t>Continuer</a:t>
              </a:r>
              <a:endParaRPr sz="1400"/>
            </a:p>
          </xdr:txBody>
        </xdr:sp>
        <xdr:grpSp>
          <xdr:nvGrpSpPr>
            <xdr:cNvPr id="17" name="Shape 17"/>
            <xdr:cNvGrpSpPr/>
          </xdr:nvGrpSpPr>
          <xdr:grpSpPr>
            <a:xfrm>
              <a:off x="9410249" y="2943860"/>
              <a:ext cx="483051" cy="525780"/>
              <a:chOff x="9467399" y="1987550"/>
              <a:chExt cx="483051" cy="525780"/>
            </a:xfrm>
          </xdr:grpSpPr>
          <xdr:sp macro="" textlink="">
            <xdr:nvSpPr>
              <xdr:cNvPr id="18" name="Shape 18"/>
              <xdr:cNvSpPr/>
            </xdr:nvSpPr>
            <xdr:spPr>
              <a:xfrm>
                <a:off x="9467399" y="1987550"/>
                <a:ext cx="483051" cy="525780"/>
              </a:xfrm>
              <a:prstGeom prst="ellipse">
                <a:avLst/>
              </a:prstGeom>
              <a:solidFill>
                <a:schemeClr val="accen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19" name="Shape 19"/>
              <xdr:cNvSpPr/>
            </xdr:nvSpPr>
            <xdr:spPr>
              <a:xfrm>
                <a:off x="9543670" y="2070568"/>
                <a:ext cx="330509" cy="359744"/>
              </a:xfrm>
              <a:prstGeom prst="ellipse">
                <a:avLst/>
              </a:prstGeom>
              <a:solidFill>
                <a:srgbClr val="497DD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20" name="Shape 20"/>
              <xdr:cNvSpPr/>
            </xdr:nvSpPr>
            <xdr:spPr>
              <a:xfrm rot="5400000">
                <a:off x="9642118" y="2156172"/>
                <a:ext cx="236324" cy="202373"/>
              </a:xfrm>
              <a:prstGeom prst="triangle">
                <a:avLst>
                  <a:gd name="adj" fmla="val 50000"/>
                </a:avLst>
              </a:prstGeom>
              <a:solidFill>
                <a:schemeClr val="l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grpSp>
    </xdr:grpSp>
    <xdr:clientData fLocksWithSheet="0"/>
  </xdr:oneCellAnchor>
  <xdr:oneCellAnchor>
    <xdr:from>
      <xdr:col>12</xdr:col>
      <xdr:colOff>0</xdr:colOff>
      <xdr:row>0</xdr:row>
      <xdr:rowOff>0</xdr:rowOff>
    </xdr:from>
    <xdr:ext cx="1019175" cy="1000125"/>
    <xdr:pic>
      <xdr:nvPicPr>
        <xdr:cNvPr id="6" name="image3.jp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0</xdr:row>
      <xdr:rowOff>0</xdr:rowOff>
    </xdr:from>
    <xdr:ext cx="1695450" cy="847725"/>
    <xdr:pic>
      <xdr:nvPicPr>
        <xdr:cNvPr id="7" name="image4.jp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15</xdr:col>
      <xdr:colOff>609600</xdr:colOff>
      <xdr:row>0</xdr:row>
      <xdr:rowOff>295275</xdr:rowOff>
    </xdr:from>
    <xdr:ext cx="1600200" cy="495300"/>
    <xdr:grpSp>
      <xdr:nvGrpSpPr>
        <xdr:cNvPr id="2" name="Shape 2">
          <a:hlinkClick xmlns:r="http://schemas.openxmlformats.org/officeDocument/2006/relationships" r:id="rId1"/>
        </xdr:cNvPr>
        <xdr:cNvGrpSpPr/>
      </xdr:nvGrpSpPr>
      <xdr:grpSpPr>
        <a:xfrm>
          <a:off x="10287000" y="295275"/>
          <a:ext cx="1600200" cy="495300"/>
          <a:chOff x="4545900" y="3532350"/>
          <a:chExt cx="1600200" cy="495300"/>
        </a:xfrm>
      </xdr:grpSpPr>
      <xdr:grpSp>
        <xdr:nvGrpSpPr>
          <xdr:cNvPr id="21" name="Shape 21"/>
          <xdr:cNvGrpSpPr/>
        </xdr:nvGrpSpPr>
        <xdr:grpSpPr>
          <a:xfrm flipH="1">
            <a:off x="4545900" y="3532350"/>
            <a:ext cx="1600200" cy="495300"/>
            <a:chOff x="6667500" y="6337300"/>
            <a:chExt cx="1358900" cy="482600"/>
          </a:xfrm>
        </xdr:grpSpPr>
        <xdr:sp macro="" textlink="">
          <xdr:nvSpPr>
            <xdr:cNvPr id="4" name="Shape 4"/>
            <xdr:cNvSpPr/>
          </xdr:nvSpPr>
          <xdr:spPr>
            <a:xfrm>
              <a:off x="6667500" y="6337300"/>
              <a:ext cx="1358900" cy="482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22">
              <a:hlinkClick xmlns:r="http://schemas.openxmlformats.org/officeDocument/2006/relationships" r:id="rId2"/>
            </xdr:cNvPr>
            <xdr:cNvSpPr/>
          </xdr:nvSpPr>
          <xdr:spPr>
            <a:xfrm>
              <a:off x="6667500" y="6388100"/>
              <a:ext cx="1168400" cy="393700"/>
            </a:xfrm>
            <a:prstGeom prst="roundRect">
              <a:avLst>
                <a:gd name="adj" fmla="val 16667"/>
              </a:avLst>
            </a:prstGeom>
            <a:gradFill>
              <a:gsLst>
                <a:gs pos="0">
                  <a:srgbClr val="B7CCE4"/>
                </a:gs>
                <a:gs pos="46000">
                  <a:srgbClr val="5787C0"/>
                </a:gs>
                <a:gs pos="100000">
                  <a:srgbClr val="2B4D74"/>
                </a:gs>
              </a:gsLst>
              <a:lin ang="2700000" scaled="0"/>
            </a:gradFill>
            <a:ln>
              <a:noFill/>
            </a:ln>
          </xdr:spPr>
          <xdr:txBody>
            <a:bodyPr spcFirstLastPara="1" wrap="square" lIns="91425" tIns="45700" rIns="91425" bIns="45700" anchor="ctr" anchorCtr="0">
              <a:noAutofit/>
            </a:bodyPr>
            <a:lstStyle/>
            <a:p>
              <a:pPr marL="0" lvl="0" indent="0" algn="r" rtl="0">
                <a:spcBef>
                  <a:spcPts val="0"/>
                </a:spcBef>
                <a:spcAft>
                  <a:spcPts val="0"/>
                </a:spcAft>
                <a:buNone/>
              </a:pPr>
              <a:r>
                <a:rPr lang="en-US" sz="1400" b="1">
                  <a:solidFill>
                    <a:schemeClr val="lt1"/>
                  </a:solidFill>
                  <a:latin typeface="Calibri"/>
                  <a:ea typeface="Calibri"/>
                  <a:cs typeface="Calibri"/>
                  <a:sym typeface="Calibri"/>
                </a:rPr>
                <a:t>Revenir</a:t>
              </a:r>
              <a:endParaRPr sz="1400"/>
            </a:p>
          </xdr:txBody>
        </xdr:sp>
        <xdr:sp macro="" textlink="">
          <xdr:nvSpPr>
            <xdr:cNvPr id="23" name="Shape 23"/>
            <xdr:cNvSpPr/>
          </xdr:nvSpPr>
          <xdr:spPr>
            <a:xfrm>
              <a:off x="7543800" y="6337300"/>
              <a:ext cx="482600" cy="482600"/>
            </a:xfrm>
            <a:prstGeom prst="ellipse">
              <a:avLst/>
            </a:prstGeom>
            <a:solidFill>
              <a:schemeClr val="accen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24" name="Shape 24"/>
            <xdr:cNvSpPr/>
          </xdr:nvSpPr>
          <xdr:spPr>
            <a:xfrm>
              <a:off x="7620000" y="6413500"/>
              <a:ext cx="330200" cy="330200"/>
            </a:xfrm>
            <a:prstGeom prst="ellipse">
              <a:avLst/>
            </a:prstGeom>
            <a:solidFill>
              <a:srgbClr val="497DD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25" name="Shape 25"/>
            <xdr:cNvSpPr/>
          </xdr:nvSpPr>
          <xdr:spPr>
            <a:xfrm rot="5400000">
              <a:off x="7727950" y="6483858"/>
              <a:ext cx="216916" cy="202184"/>
            </a:xfrm>
            <a:prstGeom prst="triangle">
              <a:avLst>
                <a:gd name="adj" fmla="val 50000"/>
              </a:avLst>
            </a:prstGeom>
            <a:solidFill>
              <a:schemeClr val="l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grpSp>
    <xdr:clientData fLocksWithSheet="0"/>
  </xdr:oneCellAnchor>
  <xdr:oneCellAnchor>
    <xdr:from>
      <xdr:col>0</xdr:col>
      <xdr:colOff>257175</xdr:colOff>
      <xdr:row>0</xdr:row>
      <xdr:rowOff>0</xdr:rowOff>
    </xdr:from>
    <xdr:ext cx="1743075" cy="819150"/>
    <xdr:pic>
      <xdr:nvPicPr>
        <xdr:cNvPr id="3" name="image5.jp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13</xdr:col>
      <xdr:colOff>390525</xdr:colOff>
      <xdr:row>0</xdr:row>
      <xdr:rowOff>0</xdr:rowOff>
    </xdr:from>
    <xdr:ext cx="942975" cy="933450"/>
    <xdr:pic>
      <xdr:nvPicPr>
        <xdr:cNvPr id="5" name="image3.jp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00"/>
  <sheetViews>
    <sheetView showGridLines="0" tabSelected="1" zoomScale="80" zoomScaleNormal="80" workbookViewId="0">
      <selection activeCell="D3" sqref="D3:J4"/>
    </sheetView>
  </sheetViews>
  <sheetFormatPr baseColWidth="10" defaultColWidth="0" defaultRowHeight="15" customHeight="1" zeroHeight="1" x14ac:dyDescent="0.25"/>
  <cols>
    <col min="1" max="1" width="6" style="72" customWidth="1"/>
    <col min="2" max="12" width="12" style="72" customWidth="1"/>
    <col min="13" max="13" width="6" style="72" customWidth="1"/>
    <col min="14" max="17" width="11.42578125" style="72" hidden="1" customWidth="1"/>
    <col min="18" max="29" width="7.42578125" style="72" hidden="1" customWidth="1"/>
    <col min="30" max="31" width="10.7109375" style="72" customWidth="1"/>
    <col min="32" max="32" width="14.42578125" style="72" customWidth="1"/>
    <col min="33" max="16384" width="14.42578125" style="72" hidden="1"/>
  </cols>
  <sheetData>
    <row r="1" spans="1:31" ht="18" customHeight="1" x14ac:dyDescent="0.25">
      <c r="A1" s="78"/>
      <c r="B1" s="78"/>
      <c r="C1" s="78"/>
      <c r="D1" s="162" t="s">
        <v>0</v>
      </c>
      <c r="E1" s="163"/>
      <c r="F1" s="163"/>
      <c r="G1" s="163"/>
      <c r="H1" s="163"/>
      <c r="I1" s="163"/>
      <c r="J1" s="163"/>
      <c r="K1" s="126"/>
      <c r="L1" s="78"/>
      <c r="M1" s="78"/>
      <c r="N1" s="127" t="s">
        <v>1</v>
      </c>
      <c r="O1" s="78"/>
      <c r="P1" s="78"/>
      <c r="Q1" s="78"/>
      <c r="R1" s="78"/>
      <c r="S1" s="78"/>
      <c r="T1" s="78"/>
      <c r="U1" s="78"/>
      <c r="V1" s="78"/>
      <c r="W1" s="78"/>
      <c r="X1" s="78"/>
      <c r="Y1" s="78"/>
      <c r="Z1" s="78"/>
      <c r="AA1" s="78"/>
      <c r="AB1" s="78"/>
      <c r="AC1" s="78"/>
      <c r="AD1" s="78"/>
      <c r="AE1" s="78"/>
    </row>
    <row r="2" spans="1:31" ht="14.25" customHeight="1" x14ac:dyDescent="0.25">
      <c r="A2" s="78"/>
      <c r="B2" s="78"/>
      <c r="C2" s="78"/>
      <c r="D2" s="163"/>
      <c r="E2" s="163"/>
      <c r="F2" s="163"/>
      <c r="G2" s="163"/>
      <c r="H2" s="163"/>
      <c r="I2" s="163"/>
      <c r="J2" s="163"/>
      <c r="K2" s="126"/>
      <c r="L2" s="78"/>
      <c r="M2" s="78"/>
      <c r="N2" s="78" t="s">
        <v>2</v>
      </c>
      <c r="O2" s="78"/>
      <c r="P2" s="78"/>
      <c r="Q2" s="78"/>
      <c r="R2" s="78"/>
      <c r="S2" s="78"/>
      <c r="T2" s="78"/>
      <c r="U2" s="78"/>
      <c r="V2" s="78"/>
      <c r="W2" s="78"/>
      <c r="X2" s="78"/>
      <c r="Y2" s="78"/>
      <c r="Z2" s="78"/>
      <c r="AA2" s="78"/>
      <c r="AB2" s="78"/>
      <c r="AC2" s="78"/>
      <c r="AD2" s="78"/>
      <c r="AE2" s="78"/>
    </row>
    <row r="3" spans="1:31" ht="14.25" customHeight="1" x14ac:dyDescent="0.25">
      <c r="A3" s="78"/>
      <c r="B3" s="78"/>
      <c r="C3" s="78"/>
      <c r="D3" s="164" t="s">
        <v>3</v>
      </c>
      <c r="E3" s="165"/>
      <c r="F3" s="165"/>
      <c r="G3" s="165"/>
      <c r="H3" s="165"/>
      <c r="I3" s="165"/>
      <c r="J3" s="165"/>
      <c r="K3" s="126"/>
      <c r="L3" s="128"/>
      <c r="M3" s="78"/>
      <c r="N3" s="129" t="s">
        <v>4</v>
      </c>
      <c r="O3" s="129" t="s">
        <v>5</v>
      </c>
      <c r="P3" s="129" t="s">
        <v>6</v>
      </c>
      <c r="Q3" s="129" t="s">
        <v>4</v>
      </c>
      <c r="R3" s="129" t="s">
        <v>7</v>
      </c>
      <c r="S3" s="129" t="s">
        <v>8</v>
      </c>
      <c r="T3" s="129" t="s">
        <v>9</v>
      </c>
      <c r="U3" s="129" t="s">
        <v>10</v>
      </c>
      <c r="V3" s="129" t="s">
        <v>11</v>
      </c>
      <c r="W3" s="129" t="s">
        <v>12</v>
      </c>
      <c r="X3" s="129" t="s">
        <v>13</v>
      </c>
      <c r="Y3" s="129" t="s">
        <v>14</v>
      </c>
      <c r="Z3" s="129" t="s">
        <v>15</v>
      </c>
      <c r="AA3" s="129" t="s">
        <v>16</v>
      </c>
      <c r="AB3" s="129" t="s">
        <v>17</v>
      </c>
      <c r="AC3" s="129" t="s">
        <v>18</v>
      </c>
      <c r="AD3" s="78"/>
      <c r="AE3" s="78"/>
    </row>
    <row r="4" spans="1:31" ht="14.25" customHeight="1" x14ac:dyDescent="0.25">
      <c r="A4" s="78"/>
      <c r="B4" s="78"/>
      <c r="C4" s="78"/>
      <c r="D4" s="165"/>
      <c r="E4" s="165"/>
      <c r="F4" s="165"/>
      <c r="G4" s="165"/>
      <c r="H4" s="165"/>
      <c r="I4" s="165"/>
      <c r="J4" s="165"/>
      <c r="K4" s="126"/>
      <c r="L4" s="128"/>
      <c r="M4" s="78"/>
      <c r="N4" s="130" t="s">
        <v>19</v>
      </c>
      <c r="O4" s="131" t="s">
        <v>20</v>
      </c>
      <c r="P4" s="130" t="s">
        <v>19</v>
      </c>
      <c r="Q4" s="132" t="s">
        <v>7</v>
      </c>
      <c r="R4" s="133" t="s">
        <v>10</v>
      </c>
      <c r="S4" s="134" t="s">
        <v>21</v>
      </c>
      <c r="T4" s="134" t="s">
        <v>21</v>
      </c>
      <c r="U4" s="134" t="s">
        <v>21</v>
      </c>
      <c r="V4" s="134" t="s">
        <v>21</v>
      </c>
      <c r="W4" s="134" t="s">
        <v>21</v>
      </c>
      <c r="X4" s="134" t="s">
        <v>21</v>
      </c>
      <c r="Y4" s="134" t="s">
        <v>21</v>
      </c>
      <c r="Z4" s="134" t="s">
        <v>21</v>
      </c>
      <c r="AA4" s="134" t="s">
        <v>21</v>
      </c>
      <c r="AB4" s="134" t="s">
        <v>21</v>
      </c>
      <c r="AC4" s="134" t="s">
        <v>21</v>
      </c>
      <c r="AD4" s="78"/>
      <c r="AE4" s="78"/>
    </row>
    <row r="5" spans="1:31" ht="14.25" customHeight="1" x14ac:dyDescent="0.25">
      <c r="A5" s="78"/>
      <c r="B5" s="78"/>
      <c r="C5" s="78"/>
      <c r="D5" s="166">
        <v>44990</v>
      </c>
      <c r="E5" s="166"/>
      <c r="F5" s="166"/>
      <c r="G5" s="166"/>
      <c r="H5" s="166"/>
      <c r="I5" s="166"/>
      <c r="J5" s="166"/>
      <c r="K5" s="135"/>
      <c r="L5" s="136"/>
      <c r="M5" s="78"/>
      <c r="N5" s="130" t="s">
        <v>22</v>
      </c>
      <c r="O5" s="131" t="s">
        <v>23</v>
      </c>
      <c r="P5" s="130" t="s">
        <v>22</v>
      </c>
      <c r="Q5" s="132" t="s">
        <v>8</v>
      </c>
      <c r="R5" s="134" t="s">
        <v>21</v>
      </c>
      <c r="S5" s="137" t="s">
        <v>10</v>
      </c>
      <c r="T5" s="134" t="s">
        <v>21</v>
      </c>
      <c r="U5" s="134" t="s">
        <v>21</v>
      </c>
      <c r="V5" s="134" t="s">
        <v>21</v>
      </c>
      <c r="W5" s="134" t="s">
        <v>21</v>
      </c>
      <c r="X5" s="134" t="s">
        <v>21</v>
      </c>
      <c r="Y5" s="134" t="s">
        <v>21</v>
      </c>
      <c r="Z5" s="134" t="s">
        <v>21</v>
      </c>
      <c r="AA5" s="134" t="s">
        <v>21</v>
      </c>
      <c r="AB5" s="134" t="s">
        <v>21</v>
      </c>
      <c r="AC5" s="134" t="s">
        <v>21</v>
      </c>
      <c r="AD5" s="78"/>
      <c r="AE5" s="78"/>
    </row>
    <row r="6" spans="1:31" ht="14.25" customHeight="1" x14ac:dyDescent="0.25">
      <c r="A6" s="78"/>
      <c r="B6" s="78"/>
      <c r="C6" s="78"/>
      <c r="D6" s="166"/>
      <c r="E6" s="166"/>
      <c r="F6" s="166"/>
      <c r="G6" s="166"/>
      <c r="H6" s="166"/>
      <c r="I6" s="166"/>
      <c r="J6" s="166"/>
      <c r="K6" s="135"/>
      <c r="L6" s="136"/>
      <c r="M6" s="78"/>
      <c r="N6" s="130" t="s">
        <v>24</v>
      </c>
      <c r="O6" s="131" t="s">
        <v>25</v>
      </c>
      <c r="P6" s="130" t="s">
        <v>24</v>
      </c>
      <c r="Q6" s="132" t="s">
        <v>9</v>
      </c>
      <c r="R6" s="134" t="s">
        <v>21</v>
      </c>
      <c r="S6" s="134" t="s">
        <v>21</v>
      </c>
      <c r="T6" s="137" t="s">
        <v>10</v>
      </c>
      <c r="U6" s="137" t="s">
        <v>10</v>
      </c>
      <c r="V6" s="137" t="s">
        <v>26</v>
      </c>
      <c r="W6" s="137" t="s">
        <v>26</v>
      </c>
      <c r="X6" s="137" t="s">
        <v>26</v>
      </c>
      <c r="Y6" s="137" t="s">
        <v>26</v>
      </c>
      <c r="Z6" s="137" t="s">
        <v>26</v>
      </c>
      <c r="AA6" s="137" t="s">
        <v>26</v>
      </c>
      <c r="AB6" s="137" t="s">
        <v>26</v>
      </c>
      <c r="AC6" s="137" t="s">
        <v>26</v>
      </c>
      <c r="AD6" s="78"/>
      <c r="AE6" s="78"/>
    </row>
    <row r="7" spans="1:31" ht="15" customHeight="1" x14ac:dyDescent="0.25">
      <c r="A7" s="78"/>
      <c r="B7" s="78"/>
      <c r="C7" s="78"/>
      <c r="D7" s="167" t="s">
        <v>104</v>
      </c>
      <c r="E7" s="167"/>
      <c r="F7" s="167"/>
      <c r="G7" s="167"/>
      <c r="H7" s="167"/>
      <c r="I7" s="167"/>
      <c r="J7" s="167"/>
      <c r="K7" s="138"/>
      <c r="L7" s="139"/>
      <c r="M7" s="78"/>
      <c r="N7" s="130" t="s">
        <v>27</v>
      </c>
      <c r="O7" s="131" t="s">
        <v>28</v>
      </c>
      <c r="P7" s="130" t="s">
        <v>27</v>
      </c>
      <c r="Q7" s="132" t="s">
        <v>10</v>
      </c>
      <c r="R7" s="134" t="s">
        <v>21</v>
      </c>
      <c r="S7" s="134" t="s">
        <v>21</v>
      </c>
      <c r="T7" s="137" t="s">
        <v>10</v>
      </c>
      <c r="U7" s="137" t="s">
        <v>10</v>
      </c>
      <c r="V7" s="137" t="s">
        <v>26</v>
      </c>
      <c r="W7" s="137" t="s">
        <v>26</v>
      </c>
      <c r="X7" s="137" t="s">
        <v>26</v>
      </c>
      <c r="Y7" s="137" t="s">
        <v>26</v>
      </c>
      <c r="Z7" s="137" t="s">
        <v>26</v>
      </c>
      <c r="AA7" s="137" t="s">
        <v>26</v>
      </c>
      <c r="AB7" s="137" t="s">
        <v>26</v>
      </c>
      <c r="AC7" s="137" t="s">
        <v>26</v>
      </c>
      <c r="AD7" s="78"/>
      <c r="AE7" s="78"/>
    </row>
    <row r="8" spans="1:31" ht="15" customHeight="1" x14ac:dyDescent="0.25">
      <c r="A8" s="78"/>
      <c r="B8" s="78"/>
      <c r="C8" s="78"/>
      <c r="D8" s="167"/>
      <c r="E8" s="167"/>
      <c r="F8" s="167"/>
      <c r="G8" s="167"/>
      <c r="H8" s="167"/>
      <c r="I8" s="167"/>
      <c r="J8" s="167"/>
      <c r="K8" s="138"/>
      <c r="L8" s="139"/>
      <c r="M8" s="78"/>
      <c r="N8" s="130" t="s">
        <v>29</v>
      </c>
      <c r="O8" s="131" t="s">
        <v>30</v>
      </c>
      <c r="P8" s="130" t="s">
        <v>29</v>
      </c>
      <c r="Q8" s="132" t="s">
        <v>11</v>
      </c>
      <c r="R8" s="134" t="s">
        <v>21</v>
      </c>
      <c r="S8" s="134" t="s">
        <v>21</v>
      </c>
      <c r="T8" s="137" t="s">
        <v>26</v>
      </c>
      <c r="U8" s="137" t="s">
        <v>26</v>
      </c>
      <c r="V8" s="137" t="s">
        <v>26</v>
      </c>
      <c r="W8" s="137" t="s">
        <v>26</v>
      </c>
      <c r="X8" s="137" t="s">
        <v>26</v>
      </c>
      <c r="Y8" s="137" t="s">
        <v>26</v>
      </c>
      <c r="Z8" s="137" t="s">
        <v>26</v>
      </c>
      <c r="AA8" s="137" t="s">
        <v>26</v>
      </c>
      <c r="AB8" s="137" t="s">
        <v>26</v>
      </c>
      <c r="AC8" s="137" t="s">
        <v>26</v>
      </c>
      <c r="AD8" s="78"/>
      <c r="AE8" s="78"/>
    </row>
    <row r="9" spans="1:31" x14ac:dyDescent="0.25">
      <c r="A9" s="78"/>
      <c r="B9" s="78"/>
      <c r="C9" s="78"/>
      <c r="D9" s="78"/>
      <c r="E9" s="78"/>
      <c r="F9" s="78"/>
      <c r="G9" s="78"/>
      <c r="H9" s="78"/>
      <c r="I9" s="78"/>
      <c r="J9" s="78"/>
      <c r="K9" s="78"/>
      <c r="L9" s="78"/>
      <c r="M9" s="78"/>
      <c r="N9" s="130" t="s">
        <v>31</v>
      </c>
      <c r="O9" s="131" t="s">
        <v>32</v>
      </c>
      <c r="P9" s="168" t="s">
        <v>33</v>
      </c>
      <c r="Q9" s="132" t="s">
        <v>12</v>
      </c>
      <c r="R9" s="134" t="s">
        <v>21</v>
      </c>
      <c r="S9" s="134" t="s">
        <v>21</v>
      </c>
      <c r="T9" s="137" t="s">
        <v>26</v>
      </c>
      <c r="U9" s="137" t="s">
        <v>26</v>
      </c>
      <c r="V9" s="137" t="s">
        <v>26</v>
      </c>
      <c r="W9" s="137" t="s">
        <v>26</v>
      </c>
      <c r="X9" s="137" t="s">
        <v>26</v>
      </c>
      <c r="Y9" s="137" t="s">
        <v>26</v>
      </c>
      <c r="Z9" s="137" t="s">
        <v>26</v>
      </c>
      <c r="AA9" s="137" t="s">
        <v>26</v>
      </c>
      <c r="AB9" s="137" t="s">
        <v>26</v>
      </c>
      <c r="AC9" s="137" t="s">
        <v>26</v>
      </c>
      <c r="AD9" s="78"/>
      <c r="AE9" s="78"/>
    </row>
    <row r="10" spans="1:31" x14ac:dyDescent="0.25">
      <c r="A10" s="78"/>
      <c r="B10" s="170" t="s">
        <v>34</v>
      </c>
      <c r="C10" s="171"/>
      <c r="D10" s="171"/>
      <c r="E10" s="171"/>
      <c r="F10" s="171"/>
      <c r="G10" s="171"/>
      <c r="H10" s="171"/>
      <c r="I10" s="171"/>
      <c r="J10" s="171"/>
      <c r="K10" s="171"/>
      <c r="L10" s="172"/>
      <c r="M10" s="78"/>
      <c r="N10" s="130" t="s">
        <v>35</v>
      </c>
      <c r="O10" s="131" t="s">
        <v>36</v>
      </c>
      <c r="P10" s="169"/>
      <c r="Q10" s="132" t="s">
        <v>13</v>
      </c>
      <c r="R10" s="134" t="s">
        <v>21</v>
      </c>
      <c r="S10" s="134" t="s">
        <v>21</v>
      </c>
      <c r="T10" s="137" t="s">
        <v>26</v>
      </c>
      <c r="U10" s="137" t="s">
        <v>26</v>
      </c>
      <c r="V10" s="137" t="s">
        <v>26</v>
      </c>
      <c r="W10" s="137" t="s">
        <v>26</v>
      </c>
      <c r="X10" s="137" t="s">
        <v>26</v>
      </c>
      <c r="Y10" s="137" t="s">
        <v>26</v>
      </c>
      <c r="Z10" s="137" t="s">
        <v>26</v>
      </c>
      <c r="AA10" s="137" t="s">
        <v>26</v>
      </c>
      <c r="AB10" s="137" t="s">
        <v>26</v>
      </c>
      <c r="AC10" s="137" t="s">
        <v>26</v>
      </c>
      <c r="AD10" s="78"/>
      <c r="AE10" s="78"/>
    </row>
    <row r="11" spans="1:31" x14ac:dyDescent="0.25">
      <c r="A11" s="78"/>
      <c r="B11" s="173"/>
      <c r="C11" s="163"/>
      <c r="D11" s="163"/>
      <c r="E11" s="163"/>
      <c r="F11" s="163"/>
      <c r="G11" s="163"/>
      <c r="H11" s="163"/>
      <c r="I11" s="163"/>
      <c r="J11" s="163"/>
      <c r="K11" s="163"/>
      <c r="L11" s="174"/>
      <c r="M11" s="78"/>
      <c r="N11" s="130" t="s">
        <v>37</v>
      </c>
      <c r="O11" s="131" t="s">
        <v>38</v>
      </c>
      <c r="P11" s="168" t="s">
        <v>39</v>
      </c>
      <c r="Q11" s="132" t="s">
        <v>14</v>
      </c>
      <c r="R11" s="134" t="s">
        <v>21</v>
      </c>
      <c r="S11" s="134" t="s">
        <v>21</v>
      </c>
      <c r="T11" s="137" t="s">
        <v>26</v>
      </c>
      <c r="U11" s="137" t="s">
        <v>26</v>
      </c>
      <c r="V11" s="137" t="s">
        <v>26</v>
      </c>
      <c r="W11" s="137" t="s">
        <v>26</v>
      </c>
      <c r="X11" s="137" t="s">
        <v>26</v>
      </c>
      <c r="Y11" s="137" t="s">
        <v>26</v>
      </c>
      <c r="Z11" s="137" t="s">
        <v>26</v>
      </c>
      <c r="AA11" s="137" t="s">
        <v>26</v>
      </c>
      <c r="AB11" s="137" t="s">
        <v>26</v>
      </c>
      <c r="AC11" s="137" t="s">
        <v>26</v>
      </c>
      <c r="AD11" s="78"/>
      <c r="AE11" s="78"/>
    </row>
    <row r="12" spans="1:31" x14ac:dyDescent="0.25">
      <c r="A12" s="78"/>
      <c r="B12" s="175"/>
      <c r="C12" s="176"/>
      <c r="D12" s="176"/>
      <c r="E12" s="176"/>
      <c r="F12" s="176"/>
      <c r="G12" s="176"/>
      <c r="H12" s="176"/>
      <c r="I12" s="176"/>
      <c r="J12" s="176"/>
      <c r="K12" s="176"/>
      <c r="L12" s="177"/>
      <c r="M12" s="78"/>
      <c r="N12" s="130" t="s">
        <v>40</v>
      </c>
      <c r="O12" s="131" t="s">
        <v>41</v>
      </c>
      <c r="P12" s="169"/>
      <c r="Q12" s="132" t="s">
        <v>15</v>
      </c>
      <c r="R12" s="134" t="s">
        <v>21</v>
      </c>
      <c r="S12" s="134" t="s">
        <v>21</v>
      </c>
      <c r="T12" s="137" t="s">
        <v>26</v>
      </c>
      <c r="U12" s="137" t="s">
        <v>26</v>
      </c>
      <c r="V12" s="137" t="s">
        <v>26</v>
      </c>
      <c r="W12" s="137" t="s">
        <v>26</v>
      </c>
      <c r="X12" s="137" t="s">
        <v>26</v>
      </c>
      <c r="Y12" s="137" t="s">
        <v>26</v>
      </c>
      <c r="Z12" s="137" t="s">
        <v>26</v>
      </c>
      <c r="AA12" s="137" t="s">
        <v>26</v>
      </c>
      <c r="AB12" s="137" t="s">
        <v>26</v>
      </c>
      <c r="AC12" s="137" t="s">
        <v>26</v>
      </c>
      <c r="AD12" s="78"/>
      <c r="AE12" s="78"/>
    </row>
    <row r="13" spans="1:31" ht="19.5" customHeight="1" x14ac:dyDescent="0.25">
      <c r="A13" s="78"/>
      <c r="B13" s="78"/>
      <c r="C13" s="78"/>
      <c r="D13" s="78"/>
      <c r="E13" s="78"/>
      <c r="F13" s="78"/>
      <c r="G13" s="78"/>
      <c r="H13" s="78"/>
      <c r="I13" s="78"/>
      <c r="J13" s="78"/>
      <c r="K13" s="78"/>
      <c r="L13" s="78"/>
      <c r="M13" s="78"/>
      <c r="N13" s="130" t="s">
        <v>42</v>
      </c>
      <c r="O13" s="131" t="s">
        <v>43</v>
      </c>
      <c r="P13" s="168" t="s">
        <v>44</v>
      </c>
      <c r="Q13" s="132" t="s">
        <v>16</v>
      </c>
      <c r="R13" s="134" t="s">
        <v>21</v>
      </c>
      <c r="S13" s="134" t="s">
        <v>21</v>
      </c>
      <c r="T13" s="137" t="s">
        <v>26</v>
      </c>
      <c r="U13" s="137" t="s">
        <v>26</v>
      </c>
      <c r="V13" s="137" t="s">
        <v>26</v>
      </c>
      <c r="W13" s="137" t="s">
        <v>26</v>
      </c>
      <c r="X13" s="137" t="s">
        <v>26</v>
      </c>
      <c r="Y13" s="137" t="s">
        <v>26</v>
      </c>
      <c r="Z13" s="137" t="s">
        <v>26</v>
      </c>
      <c r="AA13" s="137" t="s">
        <v>26</v>
      </c>
      <c r="AB13" s="137" t="s">
        <v>26</v>
      </c>
      <c r="AC13" s="137" t="s">
        <v>26</v>
      </c>
      <c r="AD13" s="78"/>
      <c r="AE13" s="78"/>
    </row>
    <row r="14" spans="1:31" ht="19.5" customHeight="1" x14ac:dyDescent="0.25">
      <c r="A14" s="78"/>
      <c r="B14" s="178" t="s">
        <v>108</v>
      </c>
      <c r="C14" s="165"/>
      <c r="D14" s="165"/>
      <c r="E14" s="165"/>
      <c r="F14" s="165"/>
      <c r="G14" s="165"/>
      <c r="H14" s="165"/>
      <c r="I14" s="165"/>
      <c r="J14" s="165"/>
      <c r="K14" s="165"/>
      <c r="L14" s="165"/>
      <c r="M14" s="78"/>
      <c r="N14" s="130" t="s">
        <v>45</v>
      </c>
      <c r="O14" s="131" t="s">
        <v>46</v>
      </c>
      <c r="P14" s="169"/>
      <c r="Q14" s="132" t="s">
        <v>17</v>
      </c>
      <c r="R14" s="134" t="s">
        <v>21</v>
      </c>
      <c r="S14" s="134" t="s">
        <v>21</v>
      </c>
      <c r="T14" s="137" t="s">
        <v>26</v>
      </c>
      <c r="U14" s="137" t="s">
        <v>26</v>
      </c>
      <c r="V14" s="137" t="s">
        <v>26</v>
      </c>
      <c r="W14" s="137" t="s">
        <v>26</v>
      </c>
      <c r="X14" s="137" t="s">
        <v>26</v>
      </c>
      <c r="Y14" s="137" t="s">
        <v>26</v>
      </c>
      <c r="Z14" s="137" t="s">
        <v>26</v>
      </c>
      <c r="AA14" s="137" t="s">
        <v>26</v>
      </c>
      <c r="AB14" s="137" t="s">
        <v>26</v>
      </c>
      <c r="AC14" s="137" t="s">
        <v>26</v>
      </c>
      <c r="AD14" s="78"/>
      <c r="AE14" s="78"/>
    </row>
    <row r="15" spans="1:31" ht="19.5" customHeight="1" x14ac:dyDescent="0.25">
      <c r="A15" s="78"/>
      <c r="B15" s="165"/>
      <c r="C15" s="165"/>
      <c r="D15" s="165"/>
      <c r="E15" s="165"/>
      <c r="F15" s="165"/>
      <c r="G15" s="165"/>
      <c r="H15" s="165"/>
      <c r="I15" s="165"/>
      <c r="J15" s="165"/>
      <c r="K15" s="165"/>
      <c r="L15" s="165"/>
      <c r="M15" s="78"/>
      <c r="N15" s="130"/>
      <c r="O15" s="131" t="s">
        <v>47</v>
      </c>
      <c r="P15" s="130" t="s">
        <v>48</v>
      </c>
      <c r="Q15" s="132" t="s">
        <v>18</v>
      </c>
      <c r="R15" s="134" t="s">
        <v>21</v>
      </c>
      <c r="S15" s="134" t="s">
        <v>21</v>
      </c>
      <c r="T15" s="137" t="s">
        <v>26</v>
      </c>
      <c r="U15" s="137" t="s">
        <v>26</v>
      </c>
      <c r="V15" s="137" t="s">
        <v>26</v>
      </c>
      <c r="W15" s="137" t="s">
        <v>26</v>
      </c>
      <c r="X15" s="137" t="s">
        <v>26</v>
      </c>
      <c r="Y15" s="137" t="s">
        <v>26</v>
      </c>
      <c r="Z15" s="137" t="s">
        <v>26</v>
      </c>
      <c r="AA15" s="137" t="s">
        <v>26</v>
      </c>
      <c r="AB15" s="137" t="s">
        <v>26</v>
      </c>
      <c r="AC15" s="137" t="s">
        <v>26</v>
      </c>
      <c r="AD15" s="78"/>
      <c r="AE15" s="78"/>
    </row>
    <row r="16" spans="1:31" ht="19.5" customHeight="1" x14ac:dyDescent="0.25">
      <c r="A16" s="78"/>
      <c r="B16" s="165"/>
      <c r="C16" s="165"/>
      <c r="D16" s="165"/>
      <c r="E16" s="165"/>
      <c r="F16" s="165"/>
      <c r="G16" s="165"/>
      <c r="H16" s="165"/>
      <c r="I16" s="165"/>
      <c r="J16" s="165"/>
      <c r="K16" s="165"/>
      <c r="L16" s="165"/>
      <c r="M16" s="78"/>
      <c r="N16" s="78"/>
      <c r="O16" s="78"/>
      <c r="P16" s="78"/>
      <c r="Q16" s="78"/>
      <c r="R16" s="78"/>
      <c r="S16" s="78"/>
      <c r="T16" s="78"/>
      <c r="U16" s="78"/>
      <c r="V16" s="78"/>
      <c r="W16" s="78"/>
      <c r="X16" s="78"/>
      <c r="Y16" s="78"/>
      <c r="Z16" s="78"/>
      <c r="AA16" s="78"/>
      <c r="AB16" s="78"/>
      <c r="AC16" s="78"/>
      <c r="AD16" s="78"/>
      <c r="AE16" s="78"/>
    </row>
    <row r="17" spans="1:31" ht="19.5" customHeight="1" x14ac:dyDescent="0.25">
      <c r="A17" s="78"/>
      <c r="B17" s="165"/>
      <c r="C17" s="165"/>
      <c r="D17" s="165"/>
      <c r="E17" s="165"/>
      <c r="F17" s="165"/>
      <c r="G17" s="165"/>
      <c r="H17" s="165"/>
      <c r="I17" s="165"/>
      <c r="J17" s="165"/>
      <c r="K17" s="165"/>
      <c r="L17" s="165"/>
      <c r="M17" s="78"/>
      <c r="N17" s="78"/>
      <c r="O17" s="78"/>
      <c r="P17" s="78"/>
      <c r="Q17" s="78"/>
      <c r="R17" s="78"/>
      <c r="S17" s="78"/>
      <c r="T17" s="78"/>
      <c r="U17" s="78"/>
      <c r="V17" s="78"/>
      <c r="W17" s="78"/>
      <c r="X17" s="78"/>
      <c r="Y17" s="78"/>
      <c r="Z17" s="78"/>
      <c r="AA17" s="78"/>
      <c r="AB17" s="78"/>
      <c r="AC17" s="78"/>
      <c r="AD17" s="78"/>
      <c r="AE17" s="78"/>
    </row>
    <row r="18" spans="1:31" ht="19.5" customHeight="1" x14ac:dyDescent="0.25">
      <c r="A18" s="78"/>
      <c r="B18" s="165"/>
      <c r="C18" s="165"/>
      <c r="D18" s="165"/>
      <c r="E18" s="165"/>
      <c r="F18" s="165"/>
      <c r="G18" s="165"/>
      <c r="H18" s="165"/>
      <c r="I18" s="165"/>
      <c r="J18" s="165"/>
      <c r="K18" s="165"/>
      <c r="L18" s="165"/>
      <c r="M18" s="78"/>
      <c r="N18" s="78"/>
      <c r="O18" s="78"/>
      <c r="P18" s="78"/>
      <c r="Q18" s="78"/>
      <c r="R18" s="78"/>
      <c r="S18" s="78"/>
      <c r="T18" s="78"/>
      <c r="U18" s="78"/>
      <c r="V18" s="78"/>
      <c r="W18" s="78"/>
      <c r="X18" s="78"/>
      <c r="Y18" s="78"/>
      <c r="Z18" s="78"/>
      <c r="AA18" s="78"/>
      <c r="AB18" s="78"/>
      <c r="AC18" s="78"/>
      <c r="AD18" s="78"/>
      <c r="AE18" s="78"/>
    </row>
    <row r="19" spans="1:31" ht="19.5" customHeight="1" x14ac:dyDescent="0.25">
      <c r="A19" s="78"/>
      <c r="B19" s="165"/>
      <c r="C19" s="165"/>
      <c r="D19" s="165"/>
      <c r="E19" s="165"/>
      <c r="F19" s="165"/>
      <c r="G19" s="165"/>
      <c r="H19" s="165"/>
      <c r="I19" s="165"/>
      <c r="J19" s="165"/>
      <c r="K19" s="165"/>
      <c r="L19" s="165"/>
      <c r="M19" s="78"/>
      <c r="N19" s="78"/>
      <c r="O19" s="78"/>
      <c r="P19" s="78"/>
      <c r="Q19" s="78"/>
      <c r="R19" s="78"/>
      <c r="S19" s="78"/>
      <c r="T19" s="78"/>
      <c r="U19" s="78"/>
      <c r="V19" s="78"/>
      <c r="W19" s="78"/>
      <c r="X19" s="78"/>
      <c r="Y19" s="78"/>
      <c r="Z19" s="78"/>
      <c r="AA19" s="78"/>
      <c r="AB19" s="78"/>
      <c r="AC19" s="78"/>
      <c r="AD19" s="78"/>
      <c r="AE19" s="78"/>
    </row>
    <row r="20" spans="1:31" ht="19.5" customHeight="1" x14ac:dyDescent="0.25">
      <c r="A20" s="78"/>
      <c r="B20" s="165"/>
      <c r="C20" s="165"/>
      <c r="D20" s="165"/>
      <c r="E20" s="165"/>
      <c r="F20" s="165"/>
      <c r="G20" s="165"/>
      <c r="H20" s="165"/>
      <c r="I20" s="165"/>
      <c r="J20" s="165"/>
      <c r="K20" s="165"/>
      <c r="L20" s="165"/>
      <c r="M20" s="78"/>
      <c r="N20" s="78"/>
      <c r="O20" s="78"/>
      <c r="P20" s="78"/>
      <c r="Q20" s="78"/>
      <c r="R20" s="78"/>
      <c r="S20" s="78"/>
      <c r="T20" s="78"/>
      <c r="U20" s="78"/>
      <c r="V20" s="78"/>
      <c r="W20" s="78"/>
      <c r="X20" s="78"/>
      <c r="Y20" s="78"/>
      <c r="Z20" s="78"/>
      <c r="AA20" s="78"/>
      <c r="AB20" s="78"/>
      <c r="AC20" s="78"/>
      <c r="AD20" s="78"/>
      <c r="AE20" s="78"/>
    </row>
    <row r="21" spans="1:31" ht="19.5" customHeight="1" x14ac:dyDescent="0.25">
      <c r="A21" s="78"/>
      <c r="B21" s="165"/>
      <c r="C21" s="165"/>
      <c r="D21" s="165"/>
      <c r="E21" s="165"/>
      <c r="F21" s="165"/>
      <c r="G21" s="165"/>
      <c r="H21" s="165"/>
      <c r="I21" s="165"/>
      <c r="J21" s="165"/>
      <c r="K21" s="165"/>
      <c r="L21" s="165"/>
      <c r="M21" s="78"/>
      <c r="N21" s="78"/>
      <c r="O21" s="78"/>
      <c r="P21" s="78"/>
      <c r="Q21" s="78"/>
      <c r="R21" s="78"/>
      <c r="S21" s="78"/>
      <c r="T21" s="78"/>
      <c r="U21" s="78"/>
      <c r="V21" s="78"/>
      <c r="W21" s="78"/>
      <c r="X21" s="78"/>
      <c r="Y21" s="78"/>
      <c r="Z21" s="78"/>
      <c r="AA21" s="78"/>
      <c r="AB21" s="78"/>
      <c r="AC21" s="78"/>
      <c r="AD21" s="78"/>
      <c r="AE21" s="78"/>
    </row>
    <row r="22" spans="1:31" ht="19.5" customHeight="1" x14ac:dyDescent="0.25">
      <c r="A22" s="78"/>
      <c r="B22" s="179" t="s">
        <v>102</v>
      </c>
      <c r="C22" s="163"/>
      <c r="D22" s="163"/>
      <c r="E22" s="163"/>
      <c r="F22" s="163"/>
      <c r="G22" s="163"/>
      <c r="H22" s="163"/>
      <c r="I22" s="163"/>
      <c r="J22" s="163"/>
      <c r="K22" s="163"/>
      <c r="L22" s="163"/>
      <c r="M22" s="78"/>
      <c r="N22" s="78"/>
      <c r="O22" s="78"/>
      <c r="P22" s="78"/>
      <c r="Q22" s="78"/>
      <c r="R22" s="78"/>
      <c r="S22" s="78"/>
      <c r="T22" s="78"/>
      <c r="U22" s="78"/>
      <c r="V22" s="78"/>
      <c r="W22" s="78"/>
      <c r="X22" s="78"/>
      <c r="Y22" s="78"/>
      <c r="Z22" s="78"/>
      <c r="AA22" s="78"/>
      <c r="AB22" s="78"/>
      <c r="AC22" s="78"/>
      <c r="AD22" s="78"/>
      <c r="AE22" s="78"/>
    </row>
    <row r="23" spans="1:31" ht="63" customHeight="1" x14ac:dyDescent="0.25">
      <c r="A23" s="78"/>
      <c r="B23" s="179" t="s">
        <v>109</v>
      </c>
      <c r="C23" s="163"/>
      <c r="D23" s="163"/>
      <c r="E23" s="163"/>
      <c r="F23" s="163"/>
      <c r="G23" s="163"/>
      <c r="H23" s="163"/>
      <c r="I23" s="163"/>
      <c r="J23" s="163"/>
      <c r="K23" s="163"/>
      <c r="L23" s="163"/>
      <c r="M23" s="78"/>
      <c r="N23" s="78"/>
      <c r="O23" s="78"/>
      <c r="P23" s="78"/>
      <c r="Q23" s="78"/>
      <c r="R23" s="78"/>
      <c r="S23" s="78"/>
      <c r="T23" s="78"/>
      <c r="U23" s="78"/>
      <c r="V23" s="78"/>
      <c r="W23" s="78"/>
      <c r="X23" s="78"/>
      <c r="Y23" s="78"/>
      <c r="Z23" s="78"/>
      <c r="AA23" s="78"/>
      <c r="AB23" s="78"/>
      <c r="AC23" s="78"/>
      <c r="AD23" s="78"/>
      <c r="AE23" s="78"/>
    </row>
    <row r="24" spans="1:31" ht="19.5" customHeight="1" x14ac:dyDescent="0.25">
      <c r="A24" s="78"/>
      <c r="B24" s="179" t="s">
        <v>49</v>
      </c>
      <c r="C24" s="163"/>
      <c r="D24" s="163"/>
      <c r="E24" s="163"/>
      <c r="F24" s="163"/>
      <c r="G24" s="163"/>
      <c r="H24" s="163"/>
      <c r="I24" s="163"/>
      <c r="J24" s="163"/>
      <c r="K24" s="163"/>
      <c r="L24" s="163"/>
      <c r="M24" s="78"/>
      <c r="N24" s="78"/>
      <c r="O24" s="78"/>
      <c r="P24" s="78"/>
      <c r="Q24" s="78"/>
      <c r="R24" s="78"/>
      <c r="S24" s="78"/>
      <c r="T24" s="78"/>
      <c r="U24" s="78"/>
      <c r="V24" s="78"/>
      <c r="W24" s="78"/>
      <c r="X24" s="78"/>
      <c r="Y24" s="78"/>
      <c r="Z24" s="78"/>
      <c r="AA24" s="78"/>
      <c r="AB24" s="78"/>
      <c r="AC24" s="78"/>
      <c r="AD24" s="78"/>
      <c r="AE24" s="78"/>
    </row>
    <row r="25" spans="1:31" ht="19.5" customHeight="1" x14ac:dyDescent="0.25">
      <c r="A25" s="78"/>
      <c r="B25" s="140"/>
      <c r="C25" s="179" t="s">
        <v>101</v>
      </c>
      <c r="D25" s="163"/>
      <c r="E25" s="163"/>
      <c r="F25" s="163"/>
      <c r="G25" s="163"/>
      <c r="H25" s="163"/>
      <c r="I25" s="163"/>
      <c r="J25" s="163"/>
      <c r="K25" s="163"/>
      <c r="L25" s="163"/>
      <c r="M25" s="78"/>
      <c r="N25" s="78"/>
      <c r="O25" s="78"/>
      <c r="P25" s="78"/>
      <c r="Q25" s="78"/>
      <c r="R25" s="78"/>
      <c r="S25" s="78"/>
      <c r="T25" s="78"/>
      <c r="U25" s="78"/>
      <c r="V25" s="78"/>
      <c r="W25" s="78"/>
      <c r="X25" s="78"/>
      <c r="Y25" s="78"/>
      <c r="Z25" s="78"/>
      <c r="AA25" s="78"/>
      <c r="AB25" s="78"/>
      <c r="AC25" s="78"/>
      <c r="AD25" s="78"/>
      <c r="AE25" s="78"/>
    </row>
    <row r="26" spans="1:31" ht="19.5" customHeight="1" x14ac:dyDescent="0.25">
      <c r="A26" s="78"/>
      <c r="B26" s="140"/>
      <c r="C26" s="179" t="s">
        <v>50</v>
      </c>
      <c r="D26" s="163"/>
      <c r="E26" s="163"/>
      <c r="F26" s="163"/>
      <c r="G26" s="163"/>
      <c r="H26" s="163"/>
      <c r="I26" s="163"/>
      <c r="J26" s="163"/>
      <c r="K26" s="163"/>
      <c r="L26" s="163"/>
      <c r="M26" s="78"/>
      <c r="N26" s="78"/>
      <c r="O26" s="78"/>
      <c r="P26" s="78"/>
      <c r="Q26" s="78"/>
      <c r="R26" s="78"/>
      <c r="S26" s="78"/>
      <c r="T26" s="78"/>
      <c r="U26" s="78"/>
      <c r="V26" s="78"/>
      <c r="W26" s="78"/>
      <c r="X26" s="78"/>
      <c r="Y26" s="78"/>
      <c r="Z26" s="78"/>
      <c r="AA26" s="78"/>
      <c r="AB26" s="78"/>
      <c r="AC26" s="78"/>
      <c r="AD26" s="78"/>
      <c r="AE26" s="78"/>
    </row>
    <row r="27" spans="1:31" ht="19.5" customHeight="1" x14ac:dyDescent="0.25">
      <c r="A27" s="78"/>
      <c r="B27" s="140"/>
      <c r="C27" s="179" t="s">
        <v>51</v>
      </c>
      <c r="D27" s="163"/>
      <c r="E27" s="163"/>
      <c r="F27" s="163"/>
      <c r="G27" s="163"/>
      <c r="H27" s="163"/>
      <c r="I27" s="163"/>
      <c r="J27" s="163"/>
      <c r="K27" s="163"/>
      <c r="L27" s="163"/>
      <c r="M27" s="78"/>
      <c r="N27" s="78"/>
      <c r="O27" s="78"/>
      <c r="P27" s="78"/>
      <c r="Q27" s="78"/>
      <c r="R27" s="78"/>
      <c r="S27" s="78"/>
      <c r="T27" s="78"/>
      <c r="U27" s="78"/>
      <c r="V27" s="78"/>
      <c r="W27" s="78"/>
      <c r="X27" s="78"/>
      <c r="Y27" s="78"/>
      <c r="Z27" s="78"/>
      <c r="AA27" s="78"/>
      <c r="AB27" s="78"/>
      <c r="AC27" s="78"/>
      <c r="AD27" s="78"/>
      <c r="AE27" s="78"/>
    </row>
    <row r="28" spans="1:31" ht="19.5" customHeight="1" x14ac:dyDescent="0.25">
      <c r="A28" s="78"/>
      <c r="B28" s="140"/>
      <c r="C28" s="179" t="s">
        <v>52</v>
      </c>
      <c r="D28" s="163"/>
      <c r="E28" s="163"/>
      <c r="F28" s="163"/>
      <c r="G28" s="163"/>
      <c r="H28" s="163"/>
      <c r="I28" s="163"/>
      <c r="J28" s="163"/>
      <c r="K28" s="163"/>
      <c r="L28" s="163"/>
      <c r="M28" s="78"/>
      <c r="N28" s="78"/>
      <c r="O28" s="78"/>
      <c r="P28" s="78"/>
      <c r="Q28" s="78"/>
      <c r="R28" s="78"/>
      <c r="S28" s="78"/>
      <c r="T28" s="78"/>
      <c r="U28" s="78"/>
      <c r="V28" s="78"/>
      <c r="W28" s="78"/>
      <c r="X28" s="78"/>
      <c r="Y28" s="78"/>
      <c r="Z28" s="78"/>
      <c r="AA28" s="78"/>
      <c r="AB28" s="78"/>
      <c r="AC28" s="78"/>
      <c r="AD28" s="78"/>
      <c r="AE28" s="78"/>
    </row>
    <row r="29" spans="1:31" ht="19.5" customHeight="1" x14ac:dyDescent="0.25">
      <c r="A29" s="78"/>
      <c r="B29" s="140"/>
      <c r="C29" s="179" t="s">
        <v>53</v>
      </c>
      <c r="D29" s="163"/>
      <c r="E29" s="163"/>
      <c r="F29" s="163"/>
      <c r="G29" s="163"/>
      <c r="H29" s="163"/>
      <c r="I29" s="163"/>
      <c r="J29" s="163"/>
      <c r="K29" s="163"/>
      <c r="L29" s="163"/>
      <c r="M29" s="78"/>
      <c r="N29" s="78"/>
      <c r="O29" s="78"/>
      <c r="P29" s="78"/>
      <c r="Q29" s="78"/>
      <c r="R29" s="78"/>
      <c r="S29" s="78"/>
      <c r="T29" s="78"/>
      <c r="U29" s="78"/>
      <c r="V29" s="78"/>
      <c r="W29" s="78"/>
      <c r="X29" s="78"/>
      <c r="Y29" s="78"/>
      <c r="Z29" s="78"/>
      <c r="AA29" s="78"/>
      <c r="AB29" s="78"/>
      <c r="AC29" s="78"/>
      <c r="AD29" s="78"/>
      <c r="AE29" s="78"/>
    </row>
    <row r="30" spans="1:31" ht="19.5" customHeight="1" x14ac:dyDescent="0.25">
      <c r="A30" s="78"/>
      <c r="B30" s="140"/>
      <c r="C30" s="140"/>
      <c r="D30" s="140"/>
      <c r="E30" s="140"/>
      <c r="F30" s="140"/>
      <c r="G30" s="140"/>
      <c r="H30" s="140"/>
      <c r="I30" s="140"/>
      <c r="J30" s="140"/>
      <c r="K30" s="140"/>
      <c r="L30" s="140"/>
      <c r="M30" s="78"/>
      <c r="N30" s="78"/>
      <c r="O30" s="78"/>
      <c r="P30" s="78"/>
      <c r="Q30" s="78"/>
      <c r="R30" s="78"/>
      <c r="S30" s="78"/>
      <c r="T30" s="78"/>
      <c r="U30" s="78"/>
      <c r="V30" s="78"/>
      <c r="W30" s="78"/>
      <c r="X30" s="78"/>
      <c r="Y30" s="78"/>
      <c r="Z30" s="78"/>
      <c r="AA30" s="78"/>
      <c r="AB30" s="78"/>
      <c r="AC30" s="78"/>
      <c r="AD30" s="78"/>
      <c r="AE30" s="78"/>
    </row>
    <row r="31" spans="1:31" ht="19.5" customHeight="1" x14ac:dyDescent="0.25">
      <c r="A31" s="78"/>
      <c r="B31" s="192" t="s">
        <v>105</v>
      </c>
      <c r="C31" s="165"/>
      <c r="D31" s="165"/>
      <c r="E31" s="165"/>
      <c r="F31" s="165"/>
      <c r="G31" s="165"/>
      <c r="H31" s="165"/>
      <c r="I31" s="165"/>
      <c r="J31" s="165"/>
      <c r="K31" s="165"/>
      <c r="L31" s="165"/>
      <c r="M31" s="78"/>
      <c r="N31" s="78"/>
      <c r="O31" s="78"/>
      <c r="P31" s="78"/>
      <c r="Q31" s="78"/>
      <c r="R31" s="78"/>
      <c r="S31" s="78"/>
      <c r="T31" s="78"/>
      <c r="U31" s="78"/>
      <c r="V31" s="78"/>
      <c r="W31" s="78"/>
      <c r="X31" s="78"/>
      <c r="Y31" s="78"/>
      <c r="Z31" s="78"/>
      <c r="AA31" s="78"/>
      <c r="AB31" s="78"/>
      <c r="AC31" s="78"/>
      <c r="AD31" s="78"/>
      <c r="AE31" s="78"/>
    </row>
    <row r="32" spans="1:31" ht="19.5" customHeight="1" x14ac:dyDescent="0.25">
      <c r="A32" s="78"/>
      <c r="B32" s="165"/>
      <c r="C32" s="165"/>
      <c r="D32" s="165"/>
      <c r="E32" s="165"/>
      <c r="F32" s="165"/>
      <c r="G32" s="165"/>
      <c r="H32" s="165"/>
      <c r="I32" s="165"/>
      <c r="J32" s="165"/>
      <c r="K32" s="165"/>
      <c r="L32" s="165"/>
      <c r="M32" s="78"/>
      <c r="N32" s="78"/>
      <c r="O32" s="78"/>
      <c r="P32" s="78"/>
      <c r="Q32" s="78"/>
      <c r="R32" s="78"/>
      <c r="S32" s="78"/>
      <c r="T32" s="78"/>
      <c r="U32" s="78"/>
      <c r="V32" s="78"/>
      <c r="W32" s="78"/>
      <c r="X32" s="78"/>
      <c r="Y32" s="78"/>
      <c r="Z32" s="78"/>
      <c r="AA32" s="78"/>
      <c r="AB32" s="78"/>
      <c r="AC32" s="78"/>
      <c r="AD32" s="78"/>
      <c r="AE32" s="78"/>
    </row>
    <row r="33" spans="1:31" ht="19.5" customHeight="1" x14ac:dyDescent="0.25">
      <c r="A33" s="78"/>
      <c r="B33" s="141" t="s">
        <v>54</v>
      </c>
      <c r="C33" s="142"/>
      <c r="D33" s="142"/>
      <c r="E33" s="142"/>
      <c r="F33" s="142"/>
      <c r="G33" s="142"/>
      <c r="H33" s="142"/>
      <c r="I33" s="142"/>
      <c r="J33" s="142"/>
      <c r="K33" s="142"/>
      <c r="L33" s="78"/>
      <c r="M33" s="78"/>
      <c r="N33" s="78"/>
      <c r="O33" s="78"/>
      <c r="P33" s="78"/>
      <c r="Q33" s="78"/>
      <c r="R33" s="78"/>
      <c r="S33" s="78"/>
      <c r="T33" s="78"/>
      <c r="U33" s="78"/>
      <c r="V33" s="78"/>
      <c r="W33" s="78"/>
      <c r="X33" s="78"/>
      <c r="Y33" s="78"/>
      <c r="Z33" s="78"/>
      <c r="AA33" s="78"/>
      <c r="AB33" s="78"/>
      <c r="AC33" s="78"/>
      <c r="AD33" s="78"/>
      <c r="AE33" s="78"/>
    </row>
    <row r="34" spans="1:31" ht="19.5" customHeight="1" x14ac:dyDescent="0.25">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19.5" customHeight="1" x14ac:dyDescent="0.25">
      <c r="A35" s="78"/>
      <c r="B35" s="142" t="s">
        <v>55</v>
      </c>
      <c r="C35" s="142"/>
      <c r="D35" s="142"/>
      <c r="E35" s="142"/>
      <c r="F35" s="142"/>
      <c r="G35" s="142"/>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9.5" customHeight="1" x14ac:dyDescent="0.25">
      <c r="A36" s="78"/>
      <c r="B36" s="142"/>
      <c r="C36" s="142"/>
      <c r="D36" s="142"/>
      <c r="E36" s="142"/>
      <c r="F36" s="142"/>
      <c r="G36" s="142"/>
      <c r="H36" s="78"/>
      <c r="I36" s="78"/>
      <c r="J36" s="78"/>
      <c r="K36" s="78"/>
      <c r="L36" s="78"/>
      <c r="M36" s="78"/>
      <c r="N36" s="78"/>
      <c r="O36" s="78"/>
      <c r="P36" s="78"/>
      <c r="Q36" s="78"/>
      <c r="R36" s="78"/>
      <c r="S36" s="78"/>
      <c r="T36" s="78"/>
      <c r="U36" s="78"/>
      <c r="V36" s="78"/>
      <c r="W36" s="78"/>
      <c r="X36" s="78"/>
      <c r="Y36" s="78"/>
      <c r="Z36" s="78"/>
      <c r="AA36" s="78"/>
      <c r="AB36" s="78"/>
      <c r="AC36" s="78"/>
      <c r="AD36" s="78"/>
      <c r="AE36" s="78"/>
    </row>
    <row r="37" spans="1:31" ht="19.5" customHeight="1" x14ac:dyDescent="0.25">
      <c r="A37" s="78"/>
      <c r="B37" s="143" t="s">
        <v>10</v>
      </c>
      <c r="C37" s="142" t="s">
        <v>56</v>
      </c>
      <c r="D37" s="142" t="s">
        <v>57</v>
      </c>
      <c r="E37" s="144" t="s">
        <v>58</v>
      </c>
      <c r="F37" s="142"/>
      <c r="G37" s="142"/>
      <c r="H37" s="78"/>
      <c r="I37" s="78"/>
      <c r="J37" s="78"/>
      <c r="K37" s="78"/>
      <c r="L37" s="78"/>
      <c r="M37" s="78"/>
      <c r="N37" s="78"/>
      <c r="O37" s="78"/>
      <c r="P37" s="78"/>
      <c r="Q37" s="78"/>
      <c r="R37" s="78"/>
      <c r="S37" s="78"/>
      <c r="T37" s="78"/>
      <c r="U37" s="78"/>
      <c r="V37" s="78"/>
      <c r="W37" s="78"/>
      <c r="X37" s="78"/>
      <c r="Y37" s="78"/>
      <c r="Z37" s="78"/>
      <c r="AA37" s="78"/>
      <c r="AB37" s="78"/>
      <c r="AC37" s="78"/>
      <c r="AD37" s="78"/>
      <c r="AE37" s="78"/>
    </row>
    <row r="38" spans="1:31" ht="19.5" customHeight="1" x14ac:dyDescent="0.25">
      <c r="A38" s="78"/>
      <c r="B38" s="143" t="s">
        <v>26</v>
      </c>
      <c r="C38" s="142" t="s">
        <v>59</v>
      </c>
      <c r="D38" s="142" t="s">
        <v>57</v>
      </c>
      <c r="E38" s="144" t="s">
        <v>60</v>
      </c>
      <c r="F38" s="142"/>
      <c r="G38" s="142"/>
      <c r="H38" s="78"/>
      <c r="I38" s="78"/>
      <c r="J38" s="78"/>
      <c r="K38" s="78"/>
      <c r="L38" s="78"/>
      <c r="M38" s="78"/>
      <c r="N38" s="78"/>
      <c r="O38" s="78"/>
      <c r="P38" s="78"/>
      <c r="Q38" s="78"/>
      <c r="R38" s="78"/>
      <c r="S38" s="78"/>
      <c r="T38" s="78"/>
      <c r="U38" s="78"/>
      <c r="V38" s="78"/>
      <c r="W38" s="78"/>
      <c r="X38" s="78"/>
      <c r="Y38" s="78"/>
      <c r="Z38" s="78"/>
      <c r="AA38" s="78"/>
      <c r="AB38" s="78"/>
      <c r="AC38" s="78"/>
      <c r="AD38" s="78"/>
      <c r="AE38" s="78"/>
    </row>
    <row r="39" spans="1:31" ht="19.5" customHeight="1" x14ac:dyDescent="0.25">
      <c r="A39" s="78"/>
      <c r="B39" s="73"/>
      <c r="C39" s="78"/>
      <c r="D39" s="78"/>
      <c r="E39" s="145"/>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row>
    <row r="40" spans="1:31" ht="19.5" customHeight="1" x14ac:dyDescent="0.25">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row>
    <row r="41" spans="1:31" ht="19.5" customHeight="1" x14ac:dyDescent="0.25">
      <c r="A41" s="78"/>
      <c r="B41" s="145" t="s">
        <v>61</v>
      </c>
      <c r="C41" s="146"/>
      <c r="D41" s="146"/>
      <c r="E41" s="146"/>
      <c r="F41" s="146"/>
      <c r="G41" s="146"/>
      <c r="H41" s="146"/>
      <c r="I41" s="146"/>
      <c r="J41" s="146"/>
      <c r="K41" s="146"/>
      <c r="L41" s="146"/>
      <c r="M41" s="146"/>
      <c r="N41" s="78"/>
      <c r="O41" s="78"/>
      <c r="P41" s="78"/>
      <c r="Q41" s="78"/>
      <c r="R41" s="78"/>
      <c r="S41" s="78"/>
      <c r="T41" s="78"/>
      <c r="U41" s="78"/>
      <c r="V41" s="78"/>
      <c r="W41" s="78"/>
      <c r="X41" s="78"/>
      <c r="Y41" s="78"/>
      <c r="Z41" s="78"/>
      <c r="AA41" s="78"/>
      <c r="AB41" s="78"/>
      <c r="AC41" s="78"/>
      <c r="AD41" s="78"/>
      <c r="AE41" s="78"/>
    </row>
    <row r="42" spans="1:31" ht="19.5" customHeight="1" x14ac:dyDescent="0.25">
      <c r="A42" s="78"/>
      <c r="B42" s="193" t="s">
        <v>103</v>
      </c>
      <c r="C42" s="165"/>
      <c r="D42" s="165"/>
      <c r="E42" s="165"/>
      <c r="F42" s="165"/>
      <c r="G42" s="165"/>
      <c r="H42" s="165"/>
      <c r="I42" s="165"/>
      <c r="J42" s="165"/>
      <c r="K42" s="165"/>
      <c r="L42" s="165"/>
      <c r="M42" s="147"/>
      <c r="N42" s="78"/>
      <c r="O42" s="78"/>
      <c r="P42" s="78"/>
      <c r="Q42" s="78"/>
      <c r="R42" s="78"/>
      <c r="S42" s="78"/>
      <c r="T42" s="78"/>
      <c r="U42" s="78"/>
      <c r="V42" s="78"/>
      <c r="W42" s="78"/>
      <c r="X42" s="78"/>
      <c r="Y42" s="78"/>
      <c r="Z42" s="78"/>
      <c r="AA42" s="78"/>
      <c r="AB42" s="78"/>
      <c r="AC42" s="78"/>
      <c r="AD42" s="78"/>
      <c r="AE42" s="78"/>
    </row>
    <row r="43" spans="1:31" ht="19.5" customHeight="1" x14ac:dyDescent="0.25">
      <c r="A43" s="78"/>
      <c r="B43" s="165"/>
      <c r="C43" s="165"/>
      <c r="D43" s="165"/>
      <c r="E43" s="165"/>
      <c r="F43" s="165"/>
      <c r="G43" s="165"/>
      <c r="H43" s="165"/>
      <c r="I43" s="165"/>
      <c r="J43" s="165"/>
      <c r="K43" s="165"/>
      <c r="L43" s="165"/>
      <c r="M43" s="147"/>
      <c r="N43" s="78"/>
      <c r="O43" s="78"/>
      <c r="P43" s="78"/>
      <c r="Q43" s="78"/>
      <c r="R43" s="78"/>
      <c r="S43" s="78"/>
      <c r="T43" s="78"/>
      <c r="U43" s="78"/>
      <c r="V43" s="78"/>
      <c r="W43" s="78"/>
      <c r="X43" s="78"/>
      <c r="Y43" s="78"/>
      <c r="Z43" s="78"/>
      <c r="AA43" s="78"/>
      <c r="AB43" s="78"/>
      <c r="AC43" s="78"/>
      <c r="AD43" s="78"/>
      <c r="AE43" s="78"/>
    </row>
    <row r="44" spans="1:31" ht="19.5" customHeight="1" x14ac:dyDescent="0.25">
      <c r="A44" s="78"/>
      <c r="B44" s="165"/>
      <c r="C44" s="165"/>
      <c r="D44" s="165"/>
      <c r="E44" s="165"/>
      <c r="F44" s="165"/>
      <c r="G44" s="165"/>
      <c r="H44" s="165"/>
      <c r="I44" s="165"/>
      <c r="J44" s="165"/>
      <c r="K44" s="165"/>
      <c r="L44" s="165"/>
      <c r="M44" s="147"/>
      <c r="N44" s="78"/>
      <c r="O44" s="78"/>
      <c r="P44" s="78"/>
      <c r="Q44" s="78"/>
      <c r="R44" s="78"/>
      <c r="S44" s="78"/>
      <c r="T44" s="78"/>
      <c r="U44" s="78"/>
      <c r="V44" s="78"/>
      <c r="W44" s="78"/>
      <c r="X44" s="78"/>
      <c r="Y44" s="78"/>
      <c r="Z44" s="78"/>
      <c r="AA44" s="78"/>
      <c r="AB44" s="78"/>
      <c r="AC44" s="78"/>
      <c r="AD44" s="78"/>
      <c r="AE44" s="78"/>
    </row>
    <row r="45" spans="1:31" ht="19.5" customHeight="1" x14ac:dyDescent="0.25">
      <c r="A45" s="78"/>
      <c r="B45" s="165"/>
      <c r="C45" s="165"/>
      <c r="D45" s="165"/>
      <c r="E45" s="165"/>
      <c r="F45" s="165"/>
      <c r="G45" s="165"/>
      <c r="H45" s="165"/>
      <c r="I45" s="165"/>
      <c r="J45" s="165"/>
      <c r="K45" s="165"/>
      <c r="L45" s="165"/>
      <c r="M45" s="147"/>
      <c r="N45" s="78"/>
      <c r="O45" s="78"/>
      <c r="P45" s="78"/>
      <c r="Q45" s="78"/>
      <c r="R45" s="78"/>
      <c r="S45" s="78"/>
      <c r="T45" s="78"/>
      <c r="U45" s="78"/>
      <c r="V45" s="78"/>
      <c r="W45" s="78"/>
      <c r="X45" s="78"/>
      <c r="Y45" s="78"/>
      <c r="Z45" s="78"/>
      <c r="AA45" s="78"/>
      <c r="AB45" s="78"/>
      <c r="AC45" s="78"/>
      <c r="AD45" s="78"/>
      <c r="AE45" s="78"/>
    </row>
    <row r="46" spans="1:31" ht="19.5" customHeight="1" x14ac:dyDescent="0.25">
      <c r="A46" s="78"/>
      <c r="B46" s="165"/>
      <c r="C46" s="165"/>
      <c r="D46" s="165"/>
      <c r="E46" s="165"/>
      <c r="F46" s="165"/>
      <c r="G46" s="165"/>
      <c r="H46" s="165"/>
      <c r="I46" s="165"/>
      <c r="J46" s="165"/>
      <c r="K46" s="165"/>
      <c r="L46" s="165"/>
      <c r="M46" s="147"/>
      <c r="N46" s="78"/>
      <c r="O46" s="78"/>
      <c r="P46" s="78"/>
      <c r="Q46" s="78"/>
      <c r="R46" s="78"/>
      <c r="S46" s="78"/>
      <c r="T46" s="78"/>
      <c r="U46" s="78"/>
      <c r="V46" s="78"/>
      <c r="W46" s="78"/>
      <c r="X46" s="78"/>
      <c r="Y46" s="78"/>
      <c r="Z46" s="78"/>
      <c r="AA46" s="78"/>
      <c r="AB46" s="78"/>
      <c r="AC46" s="78"/>
      <c r="AD46" s="78"/>
      <c r="AE46" s="78"/>
    </row>
    <row r="47" spans="1:31" ht="19.5" customHeight="1" x14ac:dyDescent="0.25">
      <c r="A47" s="78"/>
      <c r="B47" s="165"/>
      <c r="C47" s="165"/>
      <c r="D47" s="165"/>
      <c r="E47" s="165"/>
      <c r="F47" s="165"/>
      <c r="G47" s="165"/>
      <c r="H47" s="165"/>
      <c r="I47" s="165"/>
      <c r="J47" s="165"/>
      <c r="K47" s="165"/>
      <c r="L47" s="165"/>
      <c r="M47" s="147"/>
      <c r="N47" s="78"/>
      <c r="O47" s="78"/>
      <c r="P47" s="78"/>
      <c r="Q47" s="78"/>
      <c r="R47" s="78"/>
      <c r="S47" s="78"/>
      <c r="T47" s="78"/>
      <c r="U47" s="78"/>
      <c r="V47" s="78"/>
      <c r="W47" s="78"/>
      <c r="X47" s="78"/>
      <c r="Y47" s="78"/>
      <c r="Z47" s="78"/>
      <c r="AA47" s="78"/>
      <c r="AB47" s="78"/>
      <c r="AC47" s="78"/>
      <c r="AD47" s="78"/>
      <c r="AE47" s="78"/>
    </row>
    <row r="48" spans="1:31" ht="19.5" customHeight="1" x14ac:dyDescent="0.25">
      <c r="A48" s="78"/>
      <c r="B48" s="165"/>
      <c r="C48" s="165"/>
      <c r="D48" s="165"/>
      <c r="E48" s="165"/>
      <c r="F48" s="165"/>
      <c r="G48" s="165"/>
      <c r="H48" s="165"/>
      <c r="I48" s="165"/>
      <c r="J48" s="165"/>
      <c r="K48" s="165"/>
      <c r="L48" s="165"/>
      <c r="M48" s="147"/>
      <c r="N48" s="78"/>
      <c r="O48" s="78"/>
      <c r="P48" s="78"/>
      <c r="Q48" s="78"/>
      <c r="R48" s="78"/>
      <c r="S48" s="78"/>
      <c r="T48" s="78"/>
      <c r="U48" s="78"/>
      <c r="V48" s="78"/>
      <c r="W48" s="78"/>
      <c r="X48" s="78"/>
      <c r="Y48" s="78"/>
      <c r="Z48" s="78"/>
      <c r="AA48" s="78"/>
      <c r="AB48" s="78"/>
      <c r="AC48" s="78"/>
      <c r="AD48" s="78"/>
      <c r="AE48" s="78"/>
    </row>
    <row r="49" spans="1:31" ht="19.5" customHeight="1" x14ac:dyDescent="0.25">
      <c r="A49" s="78"/>
      <c r="B49" s="165"/>
      <c r="C49" s="165"/>
      <c r="D49" s="165"/>
      <c r="E49" s="165"/>
      <c r="F49" s="165"/>
      <c r="G49" s="165"/>
      <c r="H49" s="165"/>
      <c r="I49" s="165"/>
      <c r="J49" s="165"/>
      <c r="K49" s="165"/>
      <c r="L49" s="165"/>
      <c r="M49" s="147"/>
      <c r="N49" s="78"/>
      <c r="O49" s="78"/>
      <c r="P49" s="78"/>
      <c r="Q49" s="78"/>
      <c r="R49" s="78"/>
      <c r="S49" s="78"/>
      <c r="T49" s="78"/>
      <c r="U49" s="78"/>
      <c r="V49" s="78"/>
      <c r="W49" s="78"/>
      <c r="X49" s="78"/>
      <c r="Y49" s="78"/>
      <c r="Z49" s="78"/>
      <c r="AA49" s="78"/>
      <c r="AB49" s="78"/>
      <c r="AC49" s="78"/>
      <c r="AD49" s="78"/>
      <c r="AE49" s="78"/>
    </row>
    <row r="50" spans="1:31" ht="19.5" customHeight="1" x14ac:dyDescent="0.25">
      <c r="A50" s="78"/>
      <c r="B50" s="146"/>
      <c r="C50" s="146"/>
      <c r="D50" s="146"/>
      <c r="E50" s="146"/>
      <c r="F50" s="146"/>
      <c r="G50" s="146"/>
      <c r="H50" s="146"/>
      <c r="I50" s="146"/>
      <c r="J50" s="146"/>
      <c r="K50" s="146"/>
      <c r="L50" s="146"/>
      <c r="M50" s="146"/>
      <c r="N50" s="78"/>
      <c r="O50" s="78"/>
      <c r="P50" s="78"/>
      <c r="Q50" s="78"/>
      <c r="R50" s="78"/>
      <c r="S50" s="78"/>
      <c r="T50" s="78"/>
      <c r="U50" s="78"/>
      <c r="V50" s="78"/>
      <c r="W50" s="78"/>
      <c r="X50" s="78"/>
      <c r="Y50" s="78"/>
      <c r="Z50" s="78"/>
      <c r="AA50" s="78"/>
      <c r="AB50" s="78"/>
      <c r="AC50" s="78"/>
      <c r="AD50" s="78"/>
      <c r="AE50" s="78"/>
    </row>
    <row r="51" spans="1:31" ht="19.5" customHeight="1" x14ac:dyDescent="0.25">
      <c r="A51" s="148"/>
      <c r="B51" s="194" t="s">
        <v>62</v>
      </c>
      <c r="C51" s="163"/>
      <c r="D51" s="163"/>
      <c r="E51" s="163"/>
      <c r="F51" s="163"/>
      <c r="G51" s="163"/>
      <c r="H51" s="163"/>
      <c r="I51" s="163"/>
      <c r="J51" s="163"/>
      <c r="K51" s="163"/>
      <c r="L51" s="163"/>
      <c r="M51" s="163"/>
      <c r="N51" s="148"/>
      <c r="O51" s="148"/>
      <c r="P51" s="148"/>
      <c r="Q51" s="148"/>
      <c r="R51" s="148"/>
      <c r="S51" s="148"/>
      <c r="T51" s="148"/>
      <c r="U51" s="148"/>
      <c r="V51" s="148"/>
      <c r="W51" s="148"/>
      <c r="X51" s="148"/>
      <c r="Y51" s="148"/>
      <c r="Z51" s="148"/>
      <c r="AA51" s="148"/>
      <c r="AB51" s="148"/>
      <c r="AC51" s="148"/>
      <c r="AD51" s="148"/>
      <c r="AE51" s="148"/>
    </row>
    <row r="52" spans="1:31" ht="19.5" customHeight="1" x14ac:dyDescent="0.25">
      <c r="A52" s="78"/>
      <c r="B52" s="195" t="s">
        <v>106</v>
      </c>
      <c r="C52" s="196"/>
      <c r="D52" s="196"/>
      <c r="E52" s="196"/>
      <c r="F52" s="196"/>
      <c r="G52" s="196"/>
      <c r="H52" s="196"/>
      <c r="I52" s="196"/>
      <c r="J52" s="196"/>
      <c r="K52" s="196"/>
      <c r="L52" s="197"/>
      <c r="M52" s="148"/>
      <c r="N52" s="78"/>
      <c r="O52" s="78"/>
      <c r="P52" s="78"/>
      <c r="Q52" s="78"/>
      <c r="R52" s="78"/>
      <c r="S52" s="78"/>
      <c r="T52" s="78"/>
      <c r="U52" s="78"/>
      <c r="V52" s="78"/>
      <c r="W52" s="78"/>
      <c r="X52" s="78"/>
      <c r="Y52" s="78"/>
      <c r="Z52" s="78"/>
      <c r="AA52" s="78"/>
      <c r="AB52" s="78"/>
      <c r="AC52" s="78"/>
      <c r="AD52" s="78"/>
      <c r="AE52" s="78"/>
    </row>
    <row r="53" spans="1:31" ht="19.5" customHeight="1" x14ac:dyDescent="0.25">
      <c r="A53" s="78"/>
      <c r="B53" s="180" t="s">
        <v>63</v>
      </c>
      <c r="C53" s="181"/>
      <c r="D53" s="181"/>
      <c r="E53" s="181"/>
      <c r="F53" s="181"/>
      <c r="G53" s="181"/>
      <c r="H53" s="181"/>
      <c r="I53" s="181"/>
      <c r="J53" s="181"/>
      <c r="K53" s="181"/>
      <c r="L53" s="182"/>
      <c r="M53" s="148"/>
      <c r="N53" s="78"/>
      <c r="O53" s="78"/>
      <c r="P53" s="78"/>
      <c r="Q53" s="78"/>
      <c r="R53" s="78"/>
      <c r="S53" s="78"/>
      <c r="T53" s="78"/>
      <c r="U53" s="78"/>
      <c r="V53" s="78"/>
      <c r="W53" s="78"/>
      <c r="X53" s="78"/>
      <c r="Y53" s="78"/>
      <c r="Z53" s="78"/>
      <c r="AA53" s="78"/>
      <c r="AB53" s="78"/>
      <c r="AC53" s="78"/>
      <c r="AD53" s="78"/>
      <c r="AE53" s="78"/>
    </row>
    <row r="54" spans="1:31" ht="19.5" customHeight="1" x14ac:dyDescent="0.25">
      <c r="A54" s="78"/>
      <c r="B54" s="183"/>
      <c r="C54" s="163"/>
      <c r="D54" s="163"/>
      <c r="E54" s="163"/>
      <c r="F54" s="163"/>
      <c r="G54" s="163"/>
      <c r="H54" s="163"/>
      <c r="I54" s="163"/>
      <c r="J54" s="163"/>
      <c r="K54" s="163"/>
      <c r="L54" s="184"/>
      <c r="M54" s="148"/>
      <c r="N54" s="78"/>
      <c r="O54" s="78"/>
      <c r="P54" s="78"/>
      <c r="Q54" s="78"/>
      <c r="R54" s="78"/>
      <c r="S54" s="78"/>
      <c r="T54" s="78"/>
      <c r="U54" s="78"/>
      <c r="V54" s="78"/>
      <c r="W54" s="78"/>
      <c r="X54" s="78"/>
      <c r="Y54" s="78"/>
      <c r="Z54" s="78"/>
      <c r="AA54" s="78"/>
      <c r="AB54" s="78"/>
      <c r="AC54" s="78"/>
      <c r="AD54" s="78"/>
      <c r="AE54" s="78"/>
    </row>
    <row r="55" spans="1:31" ht="19.5" customHeight="1" x14ac:dyDescent="0.25">
      <c r="A55" s="78"/>
      <c r="B55" s="185"/>
      <c r="C55" s="186"/>
      <c r="D55" s="186"/>
      <c r="E55" s="186"/>
      <c r="F55" s="186"/>
      <c r="G55" s="186"/>
      <c r="H55" s="186"/>
      <c r="I55" s="186"/>
      <c r="J55" s="186"/>
      <c r="K55" s="186"/>
      <c r="L55" s="187"/>
      <c r="M55" s="148"/>
      <c r="N55" s="78"/>
      <c r="O55" s="78"/>
      <c r="P55" s="78"/>
      <c r="Q55" s="78"/>
      <c r="R55" s="78"/>
      <c r="S55" s="78"/>
      <c r="T55" s="78"/>
      <c r="U55" s="78"/>
      <c r="V55" s="78"/>
      <c r="W55" s="78"/>
      <c r="X55" s="78"/>
      <c r="Y55" s="78"/>
      <c r="Z55" s="78"/>
      <c r="AA55" s="78"/>
      <c r="AB55" s="78"/>
      <c r="AC55" s="78"/>
      <c r="AD55" s="78"/>
      <c r="AE55" s="78"/>
    </row>
    <row r="56" spans="1:31" ht="19.5" customHeight="1" x14ac:dyDescent="0.25">
      <c r="A56" s="78"/>
      <c r="B56" s="188"/>
      <c r="C56" s="189"/>
      <c r="D56" s="189"/>
      <c r="E56" s="189"/>
      <c r="F56" s="189"/>
      <c r="G56" s="189"/>
      <c r="H56" s="189"/>
      <c r="I56" s="189"/>
      <c r="J56" s="189"/>
      <c r="K56" s="189"/>
      <c r="L56" s="190"/>
      <c r="M56" s="78"/>
      <c r="N56" s="78"/>
      <c r="O56" s="78"/>
      <c r="P56" s="78"/>
      <c r="Q56" s="78"/>
      <c r="R56" s="78"/>
      <c r="S56" s="78"/>
      <c r="T56" s="78"/>
      <c r="U56" s="78"/>
      <c r="V56" s="78"/>
      <c r="W56" s="78"/>
      <c r="X56" s="78"/>
      <c r="Y56" s="78"/>
      <c r="Z56" s="78"/>
      <c r="AA56" s="78"/>
      <c r="AB56" s="78"/>
      <c r="AC56" s="78"/>
      <c r="AD56" s="78"/>
      <c r="AE56" s="78"/>
    </row>
    <row r="57" spans="1:31" ht="19.5" customHeight="1" x14ac:dyDescent="0.25">
      <c r="A57" s="78"/>
      <c r="B57" s="191" t="s">
        <v>64</v>
      </c>
      <c r="C57" s="163"/>
      <c r="D57" s="163"/>
      <c r="E57" s="163"/>
      <c r="F57" s="163"/>
      <c r="G57" s="163"/>
      <c r="H57" s="163"/>
      <c r="I57" s="163"/>
      <c r="J57" s="163"/>
      <c r="K57" s="163"/>
      <c r="L57" s="163"/>
      <c r="M57" s="78"/>
      <c r="N57" s="78"/>
      <c r="O57" s="78"/>
      <c r="P57" s="78"/>
      <c r="Q57" s="78"/>
      <c r="R57" s="78"/>
      <c r="S57" s="78"/>
      <c r="T57" s="78"/>
      <c r="U57" s="78"/>
      <c r="V57" s="78"/>
      <c r="W57" s="78"/>
      <c r="X57" s="78"/>
      <c r="Y57" s="78"/>
      <c r="Z57" s="78"/>
      <c r="AA57" s="78"/>
      <c r="AB57" s="78"/>
      <c r="AC57" s="78"/>
      <c r="AD57" s="78"/>
      <c r="AE57" s="78"/>
    </row>
    <row r="58" spans="1:31" ht="19.5" customHeight="1" x14ac:dyDescent="0.25">
      <c r="A58" s="78"/>
      <c r="B58" s="222" t="s">
        <v>107</v>
      </c>
      <c r="C58" s="165"/>
      <c r="D58" s="165"/>
      <c r="E58" s="165"/>
      <c r="F58" s="165"/>
      <c r="G58" s="165"/>
      <c r="H58" s="165"/>
      <c r="I58" s="165"/>
      <c r="J58" s="165"/>
      <c r="K58" s="165"/>
      <c r="L58" s="165"/>
      <c r="M58" s="78"/>
      <c r="N58" s="78"/>
      <c r="O58" s="78"/>
      <c r="P58" s="78"/>
      <c r="Q58" s="78"/>
      <c r="R58" s="78"/>
      <c r="S58" s="78"/>
      <c r="T58" s="78"/>
      <c r="U58" s="78"/>
      <c r="V58" s="78"/>
      <c r="W58" s="78"/>
      <c r="X58" s="78"/>
      <c r="Y58" s="78"/>
      <c r="Z58" s="78"/>
      <c r="AA58" s="78"/>
      <c r="AB58" s="78"/>
      <c r="AC58" s="78"/>
      <c r="AD58" s="78"/>
      <c r="AE58" s="78"/>
    </row>
    <row r="59" spans="1:31" x14ac:dyDescent="0.25"/>
    <row r="60" spans="1:31" hidden="1" x14ac:dyDescent="0.25"/>
    <row r="61" spans="1:31" hidden="1" x14ac:dyDescent="0.25"/>
    <row r="62" spans="1:31" hidden="1" x14ac:dyDescent="0.25"/>
    <row r="63" spans="1:31" hidden="1" x14ac:dyDescent="0.25"/>
    <row r="64" spans="1:3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t="10.5" hidden="1" customHeight="1" x14ac:dyDescent="0.25"/>
    <row r="1000" hidden="1" x14ac:dyDescent="0.25"/>
  </sheetData>
  <sheetProtection password="C98B" sheet="1" objects="1" scenarios="1" selectLockedCells="1"/>
  <mergeCells count="25">
    <mergeCell ref="B56:L56"/>
    <mergeCell ref="B57:L57"/>
    <mergeCell ref="B58:L58"/>
    <mergeCell ref="C27:L27"/>
    <mergeCell ref="C28:L28"/>
    <mergeCell ref="C29:L29"/>
    <mergeCell ref="B31:L32"/>
    <mergeCell ref="B42:L49"/>
    <mergeCell ref="B51:M51"/>
    <mergeCell ref="B52:L52"/>
    <mergeCell ref="B23:L23"/>
    <mergeCell ref="B24:L24"/>
    <mergeCell ref="C25:L25"/>
    <mergeCell ref="C26:L26"/>
    <mergeCell ref="B53:L55"/>
    <mergeCell ref="P11:P12"/>
    <mergeCell ref="P13:P14"/>
    <mergeCell ref="B10:L12"/>
    <mergeCell ref="B14:L21"/>
    <mergeCell ref="B22:L22"/>
    <mergeCell ref="D1:J2"/>
    <mergeCell ref="D3:J4"/>
    <mergeCell ref="D5:J6"/>
    <mergeCell ref="D7:J8"/>
    <mergeCell ref="P9:P10"/>
  </mergeCells>
  <conditionalFormatting sqref="L5:L6">
    <cfRule type="containsText" dxfId="14" priority="3" operator="containsText" text="remplir date">
      <formula>NOT(ISERROR(SEARCH(("remplir date"),(L5))))</formula>
    </cfRule>
  </conditionalFormatting>
  <conditionalFormatting sqref="D5">
    <cfRule type="containsText" dxfId="13" priority="2" operator="containsText" text="remplir date">
      <formula>NOT(ISERROR(SEARCH("remplir date",D5)))</formula>
    </cfRule>
  </conditionalFormatting>
  <conditionalFormatting sqref="D7">
    <cfRule type="containsText" dxfId="12" priority="1" operator="containsText" text="remplir lieu">
      <formula>NOT(ISERROR(SEARCH("remplir lieu",D7)))</formula>
    </cfRule>
  </conditionalFormatting>
  <printOptions horizontalCentered="1" verticalCentered="1"/>
  <pageMargins left="0.19685039370078741" right="0.19685039370078741" top="0.78740157480314965" bottom="0.7874015748031496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pane ySplit="8" topLeftCell="A9" activePane="bottomLeft" state="frozen"/>
      <selection pane="bottomLeft" activeCell="B10" sqref="B10"/>
    </sheetView>
  </sheetViews>
  <sheetFormatPr baseColWidth="10" defaultColWidth="0" defaultRowHeight="15" customHeight="1" zeroHeight="1" x14ac:dyDescent="0.25"/>
  <cols>
    <col min="1" max="1" width="3.7109375" style="72" customWidth="1"/>
    <col min="2" max="2" width="21.7109375" style="72" customWidth="1"/>
    <col min="3" max="3" width="20.7109375" style="72" customWidth="1"/>
    <col min="4" max="4" width="5.7109375" style="72" customWidth="1"/>
    <col min="5" max="5" width="16.7109375" style="72" customWidth="1"/>
    <col min="6" max="6" width="12.7109375" style="72" customWidth="1"/>
    <col min="7" max="7" width="5.7109375" style="72" hidden="1" customWidth="1"/>
    <col min="8" max="8" width="5.7109375" style="72" customWidth="1"/>
    <col min="9" max="9" width="15.7109375" style="72" customWidth="1"/>
    <col min="10" max="10" width="10.7109375" style="72" customWidth="1"/>
    <col min="11" max="11" width="15.7109375" style="72" customWidth="1"/>
    <col min="12" max="12" width="12.7109375" style="72" customWidth="1"/>
    <col min="13" max="13" width="9.7109375" style="72" customWidth="1"/>
    <col min="14" max="16" width="10.7109375" style="72" customWidth="1"/>
    <col min="17" max="26" width="10.7109375" style="72" hidden="1" customWidth="1"/>
    <col min="27" max="16384" width="14.42578125" style="72" hidden="1"/>
  </cols>
  <sheetData>
    <row r="1" spans="1:26" ht="31.5" customHeight="1" x14ac:dyDescent="0.55000000000000004">
      <c r="A1" s="70"/>
      <c r="B1" s="70"/>
      <c r="C1" s="200" t="s">
        <v>65</v>
      </c>
      <c r="D1" s="201"/>
      <c r="E1" s="201"/>
      <c r="F1" s="201"/>
      <c r="G1" s="201"/>
      <c r="H1" s="201"/>
      <c r="I1" s="201"/>
      <c r="J1" s="201"/>
      <c r="K1" s="201"/>
      <c r="L1" s="202"/>
      <c r="M1" s="71"/>
      <c r="N1" s="70"/>
      <c r="O1" s="70"/>
      <c r="P1" s="70"/>
      <c r="Q1" s="70"/>
      <c r="R1" s="70"/>
      <c r="S1" s="70"/>
      <c r="T1" s="70"/>
      <c r="U1" s="70"/>
      <c r="V1" s="70"/>
      <c r="W1" s="70"/>
      <c r="X1" s="70"/>
      <c r="Y1" s="70"/>
      <c r="Z1" s="70"/>
    </row>
    <row r="2" spans="1:26" ht="31.5" customHeight="1" x14ac:dyDescent="0.25">
      <c r="A2" s="70"/>
      <c r="B2" s="70"/>
      <c r="C2" s="73" t="s">
        <v>66</v>
      </c>
      <c r="D2" s="203"/>
      <c r="E2" s="204"/>
      <c r="F2" s="204"/>
      <c r="G2" s="204"/>
      <c r="H2" s="205"/>
      <c r="I2" s="70"/>
      <c r="J2" s="73" t="s">
        <v>67</v>
      </c>
      <c r="K2" s="203"/>
      <c r="L2" s="205"/>
      <c r="M2" s="74"/>
      <c r="N2" s="70"/>
      <c r="O2" s="70"/>
      <c r="P2" s="70"/>
      <c r="Q2" s="70"/>
      <c r="R2" s="70"/>
      <c r="S2" s="70"/>
      <c r="T2" s="70"/>
      <c r="U2" s="70"/>
      <c r="V2" s="70"/>
      <c r="W2" s="70"/>
      <c r="X2" s="70"/>
      <c r="Y2" s="70"/>
      <c r="Z2" s="70"/>
    </row>
    <row r="3" spans="1:26" x14ac:dyDescent="0.25">
      <c r="A3" s="70"/>
      <c r="B3" s="70"/>
      <c r="C3" s="70"/>
      <c r="D3" s="70"/>
      <c r="E3" s="70"/>
      <c r="F3" s="70"/>
      <c r="G3" s="70"/>
      <c r="H3" s="70"/>
      <c r="I3" s="70"/>
      <c r="J3" s="70"/>
      <c r="K3" s="70"/>
      <c r="L3" s="70"/>
      <c r="M3" s="70"/>
      <c r="N3" s="70"/>
      <c r="O3" s="70"/>
      <c r="P3" s="70"/>
      <c r="Q3" s="70"/>
      <c r="R3" s="70"/>
      <c r="S3" s="70"/>
      <c r="T3" s="70"/>
      <c r="U3" s="70"/>
      <c r="V3" s="70"/>
      <c r="W3" s="70"/>
      <c r="X3" s="70"/>
      <c r="Y3" s="70"/>
      <c r="Z3" s="70"/>
    </row>
    <row r="4" spans="1:26" ht="31.5" customHeight="1" x14ac:dyDescent="0.25">
      <c r="A4" s="70"/>
      <c r="B4" s="70"/>
      <c r="C4" s="73" t="s">
        <v>68</v>
      </c>
      <c r="D4" s="206"/>
      <c r="E4" s="207"/>
      <c r="F4" s="207"/>
      <c r="G4" s="207"/>
      <c r="H4" s="208"/>
      <c r="I4" s="70"/>
      <c r="J4" s="73" t="s">
        <v>69</v>
      </c>
      <c r="K4" s="209"/>
      <c r="L4" s="210"/>
      <c r="M4" s="74"/>
      <c r="N4" s="70"/>
      <c r="O4" s="70"/>
      <c r="P4" s="70"/>
      <c r="Q4" s="70"/>
      <c r="R4" s="70"/>
      <c r="S4" s="70"/>
      <c r="T4" s="70"/>
      <c r="U4" s="70"/>
      <c r="V4" s="70"/>
      <c r="W4" s="70"/>
      <c r="X4" s="70"/>
      <c r="Y4" s="70"/>
      <c r="Z4" s="70"/>
    </row>
    <row r="5" spans="1:26" ht="31.5" customHeight="1" x14ac:dyDescent="0.35">
      <c r="A5" s="75"/>
      <c r="B5" s="76"/>
      <c r="C5" s="70"/>
      <c r="D5" s="70"/>
      <c r="E5" s="70"/>
      <c r="F5" s="70"/>
      <c r="G5" s="70"/>
      <c r="H5" s="70"/>
      <c r="I5" s="70"/>
      <c r="J5" s="70"/>
      <c r="K5" s="70"/>
      <c r="L5" s="70"/>
      <c r="M5" s="70"/>
      <c r="N5" s="70"/>
      <c r="O5" s="70"/>
      <c r="P5" s="70"/>
      <c r="Q5" s="70"/>
      <c r="R5" s="70"/>
      <c r="S5" s="70"/>
      <c r="T5" s="70"/>
      <c r="U5" s="70"/>
      <c r="V5" s="70"/>
      <c r="W5" s="70"/>
      <c r="X5" s="70"/>
      <c r="Y5" s="70"/>
      <c r="Z5" s="70"/>
    </row>
    <row r="6" spans="1:26" x14ac:dyDescent="0.25">
      <c r="A6" s="77" t="str">
        <f>Description!D7</f>
        <v>Montivilliers</v>
      </c>
      <c r="B6" s="78"/>
      <c r="C6" s="79"/>
      <c r="D6" s="198">
        <f>Description!D5</f>
        <v>44990</v>
      </c>
      <c r="E6" s="199"/>
      <c r="F6" s="199"/>
      <c r="G6" s="199"/>
      <c r="H6" s="199"/>
      <c r="I6" s="80">
        <v>2023</v>
      </c>
      <c r="J6" s="78"/>
      <c r="K6" s="81">
        <f>D6-365</f>
        <v>44625</v>
      </c>
      <c r="L6" s="70"/>
      <c r="M6" s="70"/>
      <c r="N6" s="70"/>
      <c r="O6" s="70"/>
      <c r="P6" s="70"/>
      <c r="Q6" s="70"/>
      <c r="R6" s="70"/>
      <c r="S6" s="70"/>
      <c r="T6" s="70"/>
      <c r="U6" s="70"/>
      <c r="V6" s="70"/>
      <c r="W6" s="70"/>
      <c r="X6" s="70"/>
      <c r="Y6" s="70"/>
      <c r="Z6" s="70"/>
    </row>
    <row r="7" spans="1:26" ht="31.5" customHeight="1" x14ac:dyDescent="0.25">
      <c r="A7" s="82"/>
      <c r="B7" s="83" t="s">
        <v>70</v>
      </c>
      <c r="C7" s="84" t="s">
        <v>71</v>
      </c>
      <c r="D7" s="85" t="s">
        <v>72</v>
      </c>
      <c r="E7" s="85" t="s">
        <v>73</v>
      </c>
      <c r="F7" s="86" t="s">
        <v>74</v>
      </c>
      <c r="G7" s="85"/>
      <c r="H7" s="85" t="s">
        <v>5</v>
      </c>
      <c r="I7" s="85" t="s">
        <v>75</v>
      </c>
      <c r="J7" s="86" t="s">
        <v>76</v>
      </c>
      <c r="K7" s="86" t="s">
        <v>77</v>
      </c>
      <c r="L7" s="87"/>
      <c r="M7" s="88"/>
      <c r="N7" s="70"/>
      <c r="O7" s="70"/>
      <c r="P7" s="70"/>
      <c r="Q7" s="70"/>
      <c r="R7" s="70"/>
      <c r="S7" s="70"/>
      <c r="T7" s="70"/>
      <c r="U7" s="70"/>
      <c r="V7" s="70"/>
      <c r="W7" s="70"/>
      <c r="X7" s="70"/>
      <c r="Y7" s="70"/>
      <c r="Z7" s="70"/>
    </row>
    <row r="8" spans="1:26" x14ac:dyDescent="0.25">
      <c r="A8" s="89" t="s">
        <v>78</v>
      </c>
      <c r="B8" s="90" t="s">
        <v>79</v>
      </c>
      <c r="C8" s="90" t="s">
        <v>80</v>
      </c>
      <c r="D8" s="90" t="s">
        <v>81</v>
      </c>
      <c r="E8" s="90"/>
      <c r="F8" s="156">
        <v>31052</v>
      </c>
      <c r="G8" s="90">
        <f t="shared" ref="G8:G49" si="0">YEAR(F8)</f>
        <v>1985</v>
      </c>
      <c r="H8" s="117">
        <f t="shared" ref="H8:H9" si="1">$I$6-G8</f>
        <v>38</v>
      </c>
      <c r="I8" s="91" t="s">
        <v>82</v>
      </c>
      <c r="J8" s="91" t="s">
        <v>83</v>
      </c>
      <c r="K8" s="156">
        <v>43470</v>
      </c>
      <c r="L8" s="122"/>
      <c r="M8" s="92" t="str">
        <f t="shared" ref="M8:M49" si="2">IF(B8="","",IF(OR(B8="", C8="",D8="",F8="",I8="",J8="",K8=""),"incomplet","valide"))</f>
        <v>valide</v>
      </c>
      <c r="N8" s="70"/>
      <c r="O8" s="70"/>
      <c r="P8" s="70"/>
      <c r="Q8" s="70"/>
      <c r="R8" s="70"/>
      <c r="S8" s="70"/>
      <c r="T8" s="70"/>
      <c r="U8" s="70"/>
      <c r="V8" s="70"/>
      <c r="W8" s="70"/>
      <c r="X8" s="70"/>
      <c r="Y8" s="70"/>
      <c r="Z8" s="70"/>
    </row>
    <row r="9" spans="1:26" x14ac:dyDescent="0.25">
      <c r="A9" s="93" t="s">
        <v>78</v>
      </c>
      <c r="B9" s="94" t="s">
        <v>84</v>
      </c>
      <c r="C9" s="94" t="s">
        <v>85</v>
      </c>
      <c r="D9" s="94" t="s">
        <v>86</v>
      </c>
      <c r="E9" s="94"/>
      <c r="F9" s="157">
        <v>32827</v>
      </c>
      <c r="G9" s="94">
        <f t="shared" si="0"/>
        <v>1989</v>
      </c>
      <c r="H9" s="118">
        <f t="shared" si="1"/>
        <v>34</v>
      </c>
      <c r="I9" s="95" t="s">
        <v>87</v>
      </c>
      <c r="J9" s="95" t="s">
        <v>88</v>
      </c>
      <c r="K9" s="157">
        <v>43723</v>
      </c>
      <c r="L9" s="123"/>
      <c r="M9" s="92" t="str">
        <f t="shared" si="2"/>
        <v>valide</v>
      </c>
      <c r="N9" s="70"/>
      <c r="O9" s="70"/>
      <c r="P9" s="70"/>
      <c r="Q9" s="70"/>
      <c r="R9" s="70"/>
      <c r="S9" s="70"/>
      <c r="T9" s="70"/>
      <c r="U9" s="70"/>
      <c r="V9" s="70"/>
      <c r="W9" s="70"/>
      <c r="X9" s="70"/>
      <c r="Y9" s="70"/>
      <c r="Z9" s="70"/>
    </row>
    <row r="10" spans="1:26" x14ac:dyDescent="0.25">
      <c r="A10" s="96">
        <v>1</v>
      </c>
      <c r="B10" s="152"/>
      <c r="C10" s="102"/>
      <c r="D10" s="102"/>
      <c r="E10" s="155" t="str">
        <f>IF(OR(ISBLANK(B10),D$2="",K$2=""),"",CONCATENATE(UPPER($D$2)," ","(",MID(K$2,3,2),")"))</f>
        <v/>
      </c>
      <c r="F10" s="158"/>
      <c r="G10" s="97">
        <f t="shared" si="0"/>
        <v>1900</v>
      </c>
      <c r="H10" s="119" t="str">
        <f>IF(OR(B10="",F10=""),"",$I$6-G10)</f>
        <v/>
      </c>
      <c r="I10" s="105"/>
      <c r="J10" s="105"/>
      <c r="K10" s="161"/>
      <c r="L10" s="124" t="str">
        <f t="shared" ref="L10:L49" si="3">IF(B10="","",IF(K10&gt;$K$6,"","CACI non valide"))</f>
        <v/>
      </c>
      <c r="M10" s="92" t="str">
        <f t="shared" si="2"/>
        <v/>
      </c>
      <c r="N10" s="70"/>
      <c r="O10" s="70"/>
      <c r="P10" s="70"/>
      <c r="Q10" s="70"/>
      <c r="R10" s="70"/>
      <c r="S10" s="70"/>
      <c r="T10" s="70"/>
      <c r="U10" s="70"/>
      <c r="V10" s="70"/>
      <c r="W10" s="70"/>
      <c r="X10" s="70"/>
      <c r="Y10" s="70"/>
      <c r="Z10" s="70"/>
    </row>
    <row r="11" spans="1:26" x14ac:dyDescent="0.25">
      <c r="A11" s="98">
        <v>2</v>
      </c>
      <c r="B11" s="103"/>
      <c r="C11" s="103"/>
      <c r="D11" s="103"/>
      <c r="E11" s="153" t="str">
        <f>IF(OR(ISBLANK(B11),D$2="",K$2=""),"",CONCATENATE(UPPER($D$2)," ","(",MID(K$2,3,2),")"))</f>
        <v/>
      </c>
      <c r="F11" s="159"/>
      <c r="G11" s="99">
        <f t="shared" si="0"/>
        <v>1900</v>
      </c>
      <c r="H11" s="120" t="str">
        <f t="shared" ref="H11:H49" si="4">IF(OR(B11="",F11=""),"",$I$6-G11)</f>
        <v/>
      </c>
      <c r="I11" s="106"/>
      <c r="J11" s="106"/>
      <c r="K11" s="161"/>
      <c r="L11" s="124" t="str">
        <f t="shared" si="3"/>
        <v/>
      </c>
      <c r="M11" s="92" t="str">
        <f t="shared" si="2"/>
        <v/>
      </c>
      <c r="N11" s="70"/>
      <c r="O11" s="70"/>
      <c r="P11" s="70"/>
      <c r="Q11" s="70"/>
      <c r="R11" s="70"/>
      <c r="S11" s="70"/>
      <c r="T11" s="70"/>
      <c r="U11" s="70"/>
      <c r="V11" s="70"/>
      <c r="W11" s="70"/>
      <c r="X11" s="70"/>
      <c r="Y11" s="70"/>
      <c r="Z11" s="70"/>
    </row>
    <row r="12" spans="1:26" x14ac:dyDescent="0.25">
      <c r="A12" s="98">
        <v>3</v>
      </c>
      <c r="B12" s="103"/>
      <c r="C12" s="103"/>
      <c r="D12" s="103"/>
      <c r="E12" s="153" t="str">
        <f t="shared" ref="E12:E49" si="5">IF(OR(ISBLANK(B12),D$2="",K$2=""),"",CONCATENATE(UPPER($D$2)," ","(",MID(K$2,3,2),")"))</f>
        <v/>
      </c>
      <c r="F12" s="159"/>
      <c r="G12" s="99">
        <f t="shared" si="0"/>
        <v>1900</v>
      </c>
      <c r="H12" s="120" t="str">
        <f t="shared" si="4"/>
        <v/>
      </c>
      <c r="I12" s="106"/>
      <c r="J12" s="106"/>
      <c r="K12" s="161"/>
      <c r="L12" s="124" t="str">
        <f t="shared" si="3"/>
        <v/>
      </c>
      <c r="M12" s="92" t="str">
        <f t="shared" si="2"/>
        <v/>
      </c>
      <c r="N12" s="70"/>
      <c r="O12" s="70"/>
      <c r="P12" s="70"/>
      <c r="Q12" s="70"/>
      <c r="R12" s="70"/>
      <c r="S12" s="70"/>
      <c r="T12" s="70"/>
      <c r="U12" s="70"/>
      <c r="V12" s="70"/>
      <c r="W12" s="70"/>
      <c r="X12" s="70"/>
      <c r="Y12" s="70"/>
      <c r="Z12" s="70"/>
    </row>
    <row r="13" spans="1:26" x14ac:dyDescent="0.25">
      <c r="A13" s="98">
        <v>4</v>
      </c>
      <c r="B13" s="103"/>
      <c r="C13" s="103"/>
      <c r="D13" s="103"/>
      <c r="E13" s="153" t="str">
        <f t="shared" si="5"/>
        <v/>
      </c>
      <c r="F13" s="159"/>
      <c r="G13" s="99">
        <f t="shared" si="0"/>
        <v>1900</v>
      </c>
      <c r="H13" s="120" t="str">
        <f t="shared" si="4"/>
        <v/>
      </c>
      <c r="I13" s="106"/>
      <c r="J13" s="106"/>
      <c r="K13" s="161"/>
      <c r="L13" s="124" t="str">
        <f t="shared" si="3"/>
        <v/>
      </c>
      <c r="M13" s="92" t="str">
        <f t="shared" si="2"/>
        <v/>
      </c>
      <c r="N13" s="70"/>
      <c r="O13" s="70"/>
      <c r="P13" s="70"/>
      <c r="Q13" s="70"/>
      <c r="R13" s="70"/>
      <c r="S13" s="70"/>
      <c r="T13" s="70"/>
      <c r="U13" s="70"/>
      <c r="V13" s="70"/>
      <c r="W13" s="70"/>
      <c r="X13" s="70"/>
      <c r="Y13" s="70"/>
      <c r="Z13" s="70"/>
    </row>
    <row r="14" spans="1:26" x14ac:dyDescent="0.25">
      <c r="A14" s="98">
        <v>5</v>
      </c>
      <c r="B14" s="103"/>
      <c r="C14" s="103"/>
      <c r="D14" s="103"/>
      <c r="E14" s="153" t="str">
        <f t="shared" si="5"/>
        <v/>
      </c>
      <c r="F14" s="159"/>
      <c r="G14" s="99">
        <f t="shared" si="0"/>
        <v>1900</v>
      </c>
      <c r="H14" s="120" t="str">
        <f t="shared" si="4"/>
        <v/>
      </c>
      <c r="I14" s="106"/>
      <c r="J14" s="106"/>
      <c r="K14" s="161"/>
      <c r="L14" s="124" t="str">
        <f t="shared" si="3"/>
        <v/>
      </c>
      <c r="M14" s="92" t="str">
        <f t="shared" si="2"/>
        <v/>
      </c>
      <c r="N14" s="70"/>
      <c r="O14" s="70"/>
      <c r="P14" s="70"/>
      <c r="Q14" s="70"/>
      <c r="R14" s="70"/>
      <c r="S14" s="70"/>
      <c r="T14" s="70"/>
      <c r="U14" s="70"/>
      <c r="V14" s="70"/>
      <c r="W14" s="70"/>
      <c r="X14" s="70"/>
      <c r="Y14" s="70"/>
      <c r="Z14" s="70"/>
    </row>
    <row r="15" spans="1:26" x14ac:dyDescent="0.25">
      <c r="A15" s="98">
        <v>6</v>
      </c>
      <c r="B15" s="103"/>
      <c r="C15" s="103"/>
      <c r="D15" s="103"/>
      <c r="E15" s="153" t="str">
        <f t="shared" si="5"/>
        <v/>
      </c>
      <c r="F15" s="159"/>
      <c r="G15" s="99">
        <f t="shared" si="0"/>
        <v>1900</v>
      </c>
      <c r="H15" s="120" t="str">
        <f t="shared" si="4"/>
        <v/>
      </c>
      <c r="I15" s="106"/>
      <c r="J15" s="106"/>
      <c r="K15" s="161"/>
      <c r="L15" s="124" t="str">
        <f t="shared" si="3"/>
        <v/>
      </c>
      <c r="M15" s="92" t="str">
        <f t="shared" si="2"/>
        <v/>
      </c>
      <c r="N15" s="70"/>
      <c r="O15" s="70"/>
      <c r="P15" s="70"/>
      <c r="Q15" s="70"/>
      <c r="R15" s="70"/>
      <c r="S15" s="70"/>
      <c r="T15" s="70"/>
      <c r="U15" s="70"/>
      <c r="V15" s="70"/>
      <c r="W15" s="70"/>
      <c r="X15" s="70"/>
      <c r="Y15" s="70"/>
      <c r="Z15" s="70"/>
    </row>
    <row r="16" spans="1:26" x14ac:dyDescent="0.25">
      <c r="A16" s="98">
        <v>7</v>
      </c>
      <c r="B16" s="103"/>
      <c r="C16" s="103"/>
      <c r="D16" s="103"/>
      <c r="E16" s="153" t="str">
        <f t="shared" si="5"/>
        <v/>
      </c>
      <c r="F16" s="159"/>
      <c r="G16" s="99">
        <f t="shared" si="0"/>
        <v>1900</v>
      </c>
      <c r="H16" s="120" t="str">
        <f t="shared" si="4"/>
        <v/>
      </c>
      <c r="I16" s="106"/>
      <c r="J16" s="106"/>
      <c r="K16" s="161"/>
      <c r="L16" s="124" t="str">
        <f t="shared" si="3"/>
        <v/>
      </c>
      <c r="M16" s="92" t="str">
        <f t="shared" si="2"/>
        <v/>
      </c>
      <c r="N16" s="70"/>
      <c r="O16" s="70"/>
      <c r="P16" s="70"/>
      <c r="Q16" s="70"/>
      <c r="R16" s="70"/>
      <c r="S16" s="70"/>
      <c r="T16" s="70"/>
      <c r="U16" s="70"/>
      <c r="V16" s="70"/>
      <c r="W16" s="70"/>
      <c r="X16" s="70"/>
      <c r="Y16" s="70"/>
      <c r="Z16" s="70"/>
    </row>
    <row r="17" spans="1:26" x14ac:dyDescent="0.25">
      <c r="A17" s="98">
        <v>8</v>
      </c>
      <c r="B17" s="103"/>
      <c r="C17" s="103"/>
      <c r="D17" s="103"/>
      <c r="E17" s="153" t="str">
        <f t="shared" si="5"/>
        <v/>
      </c>
      <c r="F17" s="159"/>
      <c r="G17" s="99">
        <f t="shared" si="0"/>
        <v>1900</v>
      </c>
      <c r="H17" s="120" t="str">
        <f t="shared" si="4"/>
        <v/>
      </c>
      <c r="I17" s="106"/>
      <c r="J17" s="106"/>
      <c r="K17" s="161"/>
      <c r="L17" s="124" t="str">
        <f t="shared" si="3"/>
        <v/>
      </c>
      <c r="M17" s="92" t="str">
        <f t="shared" si="2"/>
        <v/>
      </c>
      <c r="N17" s="70"/>
      <c r="O17" s="70"/>
      <c r="P17" s="70"/>
      <c r="Q17" s="70"/>
      <c r="R17" s="70"/>
      <c r="S17" s="70"/>
      <c r="T17" s="70"/>
      <c r="U17" s="70"/>
      <c r="V17" s="70"/>
      <c r="W17" s="70"/>
      <c r="X17" s="70"/>
      <c r="Y17" s="70"/>
      <c r="Z17" s="70"/>
    </row>
    <row r="18" spans="1:26" x14ac:dyDescent="0.25">
      <c r="A18" s="98">
        <v>9</v>
      </c>
      <c r="B18" s="103"/>
      <c r="C18" s="103"/>
      <c r="D18" s="103"/>
      <c r="E18" s="153" t="str">
        <f t="shared" si="5"/>
        <v/>
      </c>
      <c r="F18" s="159"/>
      <c r="G18" s="99">
        <f t="shared" si="0"/>
        <v>1900</v>
      </c>
      <c r="H18" s="120" t="str">
        <f t="shared" si="4"/>
        <v/>
      </c>
      <c r="I18" s="106"/>
      <c r="J18" s="106"/>
      <c r="K18" s="161"/>
      <c r="L18" s="124" t="str">
        <f t="shared" si="3"/>
        <v/>
      </c>
      <c r="M18" s="92" t="str">
        <f t="shared" si="2"/>
        <v/>
      </c>
      <c r="N18" s="70"/>
      <c r="O18" s="70"/>
      <c r="P18" s="70"/>
      <c r="Q18" s="70"/>
      <c r="R18" s="70"/>
      <c r="S18" s="70"/>
      <c r="T18" s="70"/>
      <c r="U18" s="70"/>
      <c r="V18" s="70"/>
      <c r="W18" s="70"/>
      <c r="X18" s="70"/>
      <c r="Y18" s="70"/>
      <c r="Z18" s="70"/>
    </row>
    <row r="19" spans="1:26" x14ac:dyDescent="0.25">
      <c r="A19" s="98">
        <v>10</v>
      </c>
      <c r="B19" s="103"/>
      <c r="C19" s="103"/>
      <c r="D19" s="103"/>
      <c r="E19" s="153" t="str">
        <f t="shared" si="5"/>
        <v/>
      </c>
      <c r="F19" s="159"/>
      <c r="G19" s="99">
        <f t="shared" si="0"/>
        <v>1900</v>
      </c>
      <c r="H19" s="120" t="str">
        <f t="shared" si="4"/>
        <v/>
      </c>
      <c r="I19" s="106"/>
      <c r="J19" s="106"/>
      <c r="K19" s="161"/>
      <c r="L19" s="124" t="str">
        <f t="shared" si="3"/>
        <v/>
      </c>
      <c r="M19" s="92" t="str">
        <f t="shared" si="2"/>
        <v/>
      </c>
      <c r="N19" s="70"/>
      <c r="O19" s="70"/>
      <c r="P19" s="70"/>
      <c r="Q19" s="70"/>
      <c r="R19" s="70"/>
      <c r="S19" s="70"/>
      <c r="T19" s="70"/>
      <c r="U19" s="70"/>
      <c r="V19" s="70"/>
      <c r="W19" s="70"/>
      <c r="X19" s="70"/>
      <c r="Y19" s="70"/>
      <c r="Z19" s="70"/>
    </row>
    <row r="20" spans="1:26" x14ac:dyDescent="0.25">
      <c r="A20" s="98">
        <v>11</v>
      </c>
      <c r="B20" s="103"/>
      <c r="C20" s="103"/>
      <c r="D20" s="103"/>
      <c r="E20" s="153" t="str">
        <f t="shared" si="5"/>
        <v/>
      </c>
      <c r="F20" s="159"/>
      <c r="G20" s="99">
        <f t="shared" si="0"/>
        <v>1900</v>
      </c>
      <c r="H20" s="120" t="str">
        <f t="shared" si="4"/>
        <v/>
      </c>
      <c r="I20" s="106"/>
      <c r="J20" s="106"/>
      <c r="K20" s="161"/>
      <c r="L20" s="124" t="str">
        <f t="shared" si="3"/>
        <v/>
      </c>
      <c r="M20" s="92" t="str">
        <f t="shared" si="2"/>
        <v/>
      </c>
      <c r="N20" s="70"/>
      <c r="O20" s="70"/>
      <c r="P20" s="70"/>
      <c r="Q20" s="70"/>
      <c r="R20" s="70"/>
      <c r="S20" s="70"/>
      <c r="T20" s="70"/>
      <c r="U20" s="70"/>
      <c r="V20" s="70"/>
      <c r="W20" s="70"/>
      <c r="X20" s="70"/>
      <c r="Y20" s="70"/>
      <c r="Z20" s="70"/>
    </row>
    <row r="21" spans="1:26" ht="15.75" customHeight="1" x14ac:dyDescent="0.25">
      <c r="A21" s="98">
        <v>12</v>
      </c>
      <c r="B21" s="103"/>
      <c r="C21" s="103"/>
      <c r="D21" s="103"/>
      <c r="E21" s="153" t="str">
        <f t="shared" si="5"/>
        <v/>
      </c>
      <c r="F21" s="159"/>
      <c r="G21" s="99">
        <f t="shared" si="0"/>
        <v>1900</v>
      </c>
      <c r="H21" s="120" t="str">
        <f t="shared" si="4"/>
        <v/>
      </c>
      <c r="I21" s="106"/>
      <c r="J21" s="106"/>
      <c r="K21" s="161"/>
      <c r="L21" s="124" t="str">
        <f t="shared" si="3"/>
        <v/>
      </c>
      <c r="M21" s="92" t="str">
        <f t="shared" si="2"/>
        <v/>
      </c>
      <c r="N21" s="70"/>
      <c r="O21" s="70"/>
      <c r="P21" s="70"/>
      <c r="Q21" s="70"/>
      <c r="R21" s="70"/>
      <c r="S21" s="70"/>
      <c r="T21" s="70"/>
      <c r="U21" s="70"/>
      <c r="V21" s="70"/>
      <c r="W21" s="70"/>
      <c r="X21" s="70"/>
      <c r="Y21" s="70"/>
      <c r="Z21" s="70"/>
    </row>
    <row r="22" spans="1:26" ht="15.75" customHeight="1" x14ac:dyDescent="0.25">
      <c r="A22" s="98">
        <v>13</v>
      </c>
      <c r="B22" s="103"/>
      <c r="C22" s="103"/>
      <c r="D22" s="103"/>
      <c r="E22" s="153" t="str">
        <f t="shared" si="5"/>
        <v/>
      </c>
      <c r="F22" s="159"/>
      <c r="G22" s="99">
        <f t="shared" si="0"/>
        <v>1900</v>
      </c>
      <c r="H22" s="120" t="str">
        <f t="shared" si="4"/>
        <v/>
      </c>
      <c r="I22" s="106"/>
      <c r="J22" s="106"/>
      <c r="K22" s="161"/>
      <c r="L22" s="124" t="str">
        <f t="shared" si="3"/>
        <v/>
      </c>
      <c r="M22" s="92" t="str">
        <f t="shared" si="2"/>
        <v/>
      </c>
      <c r="N22" s="70"/>
      <c r="O22" s="70"/>
      <c r="P22" s="70"/>
      <c r="Q22" s="70"/>
      <c r="R22" s="70"/>
      <c r="S22" s="70"/>
      <c r="T22" s="70"/>
      <c r="U22" s="70"/>
      <c r="V22" s="70"/>
      <c r="W22" s="70"/>
      <c r="X22" s="70"/>
      <c r="Y22" s="70"/>
      <c r="Z22" s="70"/>
    </row>
    <row r="23" spans="1:26" ht="15.75" customHeight="1" x14ac:dyDescent="0.25">
      <c r="A23" s="98">
        <v>14</v>
      </c>
      <c r="B23" s="103"/>
      <c r="C23" s="103"/>
      <c r="D23" s="103"/>
      <c r="E23" s="153" t="str">
        <f t="shared" si="5"/>
        <v/>
      </c>
      <c r="F23" s="159"/>
      <c r="G23" s="99">
        <f t="shared" si="0"/>
        <v>1900</v>
      </c>
      <c r="H23" s="120" t="str">
        <f t="shared" si="4"/>
        <v/>
      </c>
      <c r="I23" s="106"/>
      <c r="J23" s="106"/>
      <c r="K23" s="161"/>
      <c r="L23" s="124" t="str">
        <f t="shared" si="3"/>
        <v/>
      </c>
      <c r="M23" s="92" t="str">
        <f t="shared" si="2"/>
        <v/>
      </c>
      <c r="N23" s="70"/>
      <c r="O23" s="70"/>
      <c r="P23" s="70"/>
      <c r="Q23" s="70"/>
      <c r="R23" s="70"/>
      <c r="S23" s="70"/>
      <c r="T23" s="70"/>
      <c r="U23" s="70"/>
      <c r="V23" s="70"/>
      <c r="W23" s="70"/>
      <c r="X23" s="70"/>
      <c r="Y23" s="70"/>
      <c r="Z23" s="70"/>
    </row>
    <row r="24" spans="1:26" ht="15.75" customHeight="1" x14ac:dyDescent="0.25">
      <c r="A24" s="98">
        <v>15</v>
      </c>
      <c r="B24" s="103"/>
      <c r="C24" s="103"/>
      <c r="D24" s="103"/>
      <c r="E24" s="153" t="str">
        <f t="shared" si="5"/>
        <v/>
      </c>
      <c r="F24" s="159"/>
      <c r="G24" s="99">
        <f t="shared" si="0"/>
        <v>1900</v>
      </c>
      <c r="H24" s="120" t="str">
        <f t="shared" si="4"/>
        <v/>
      </c>
      <c r="I24" s="106"/>
      <c r="J24" s="106"/>
      <c r="K24" s="161"/>
      <c r="L24" s="124" t="str">
        <f t="shared" si="3"/>
        <v/>
      </c>
      <c r="M24" s="92" t="str">
        <f t="shared" si="2"/>
        <v/>
      </c>
      <c r="N24" s="70"/>
      <c r="O24" s="70"/>
      <c r="P24" s="70"/>
      <c r="Q24" s="70"/>
      <c r="R24" s="70"/>
      <c r="S24" s="70"/>
      <c r="T24" s="70"/>
      <c r="U24" s="70"/>
      <c r="V24" s="70"/>
      <c r="W24" s="70"/>
      <c r="X24" s="70"/>
      <c r="Y24" s="70"/>
      <c r="Z24" s="70"/>
    </row>
    <row r="25" spans="1:26" ht="15.75" customHeight="1" x14ac:dyDescent="0.25">
      <c r="A25" s="98">
        <v>16</v>
      </c>
      <c r="B25" s="103"/>
      <c r="C25" s="103"/>
      <c r="D25" s="103"/>
      <c r="E25" s="153" t="str">
        <f t="shared" si="5"/>
        <v/>
      </c>
      <c r="F25" s="159"/>
      <c r="G25" s="99">
        <f t="shared" si="0"/>
        <v>1900</v>
      </c>
      <c r="H25" s="120" t="str">
        <f t="shared" si="4"/>
        <v/>
      </c>
      <c r="I25" s="106"/>
      <c r="J25" s="106"/>
      <c r="K25" s="161"/>
      <c r="L25" s="124" t="str">
        <f t="shared" si="3"/>
        <v/>
      </c>
      <c r="M25" s="92" t="str">
        <f t="shared" si="2"/>
        <v/>
      </c>
      <c r="N25" s="70"/>
      <c r="O25" s="70"/>
      <c r="P25" s="70"/>
      <c r="Q25" s="70"/>
      <c r="R25" s="70"/>
      <c r="S25" s="70"/>
      <c r="T25" s="70"/>
      <c r="U25" s="70"/>
      <c r="V25" s="70"/>
      <c r="W25" s="70"/>
      <c r="X25" s="70"/>
      <c r="Y25" s="70"/>
      <c r="Z25" s="70"/>
    </row>
    <row r="26" spans="1:26" ht="15.75" customHeight="1" x14ac:dyDescent="0.25">
      <c r="A26" s="98">
        <v>17</v>
      </c>
      <c r="B26" s="103"/>
      <c r="C26" s="103"/>
      <c r="D26" s="103"/>
      <c r="E26" s="153" t="str">
        <f t="shared" si="5"/>
        <v/>
      </c>
      <c r="F26" s="159"/>
      <c r="G26" s="99">
        <f t="shared" si="0"/>
        <v>1900</v>
      </c>
      <c r="H26" s="120" t="str">
        <f t="shared" si="4"/>
        <v/>
      </c>
      <c r="I26" s="106"/>
      <c r="J26" s="106"/>
      <c r="K26" s="161"/>
      <c r="L26" s="124" t="str">
        <f t="shared" si="3"/>
        <v/>
      </c>
      <c r="M26" s="92" t="str">
        <f t="shared" si="2"/>
        <v/>
      </c>
      <c r="N26" s="70"/>
      <c r="O26" s="70"/>
      <c r="P26" s="70"/>
      <c r="Q26" s="70"/>
      <c r="R26" s="70"/>
      <c r="S26" s="70"/>
      <c r="T26" s="70"/>
      <c r="U26" s="70"/>
      <c r="V26" s="70"/>
      <c r="W26" s="70"/>
      <c r="X26" s="70"/>
      <c r="Y26" s="70"/>
      <c r="Z26" s="70"/>
    </row>
    <row r="27" spans="1:26" ht="15.75" customHeight="1" x14ac:dyDescent="0.25">
      <c r="A27" s="98">
        <v>18</v>
      </c>
      <c r="B27" s="103"/>
      <c r="C27" s="103"/>
      <c r="D27" s="103"/>
      <c r="E27" s="153" t="str">
        <f t="shared" si="5"/>
        <v/>
      </c>
      <c r="F27" s="159"/>
      <c r="G27" s="99">
        <f t="shared" si="0"/>
        <v>1900</v>
      </c>
      <c r="H27" s="120" t="str">
        <f t="shared" si="4"/>
        <v/>
      </c>
      <c r="I27" s="106"/>
      <c r="J27" s="106"/>
      <c r="K27" s="161"/>
      <c r="L27" s="124" t="str">
        <f t="shared" si="3"/>
        <v/>
      </c>
      <c r="M27" s="92" t="str">
        <f t="shared" si="2"/>
        <v/>
      </c>
      <c r="N27" s="70"/>
      <c r="O27" s="70"/>
      <c r="P27" s="70"/>
      <c r="Q27" s="70"/>
      <c r="R27" s="70"/>
      <c r="S27" s="70"/>
      <c r="T27" s="70"/>
      <c r="U27" s="70"/>
      <c r="V27" s="70"/>
      <c r="W27" s="70"/>
      <c r="X27" s="70"/>
      <c r="Y27" s="70"/>
      <c r="Z27" s="70"/>
    </row>
    <row r="28" spans="1:26" ht="15.75" customHeight="1" x14ac:dyDescent="0.25">
      <c r="A28" s="98">
        <v>19</v>
      </c>
      <c r="B28" s="103"/>
      <c r="C28" s="103"/>
      <c r="D28" s="103"/>
      <c r="E28" s="153" t="str">
        <f t="shared" si="5"/>
        <v/>
      </c>
      <c r="F28" s="159"/>
      <c r="G28" s="99">
        <f t="shared" si="0"/>
        <v>1900</v>
      </c>
      <c r="H28" s="120" t="str">
        <f t="shared" si="4"/>
        <v/>
      </c>
      <c r="I28" s="106"/>
      <c r="J28" s="106"/>
      <c r="K28" s="161"/>
      <c r="L28" s="124" t="str">
        <f t="shared" si="3"/>
        <v/>
      </c>
      <c r="M28" s="92" t="str">
        <f t="shared" si="2"/>
        <v/>
      </c>
      <c r="N28" s="70"/>
      <c r="O28" s="70"/>
      <c r="P28" s="70"/>
      <c r="Q28" s="70"/>
      <c r="R28" s="70"/>
      <c r="S28" s="70"/>
      <c r="T28" s="70"/>
      <c r="U28" s="70"/>
      <c r="V28" s="70"/>
      <c r="W28" s="70"/>
      <c r="X28" s="70"/>
      <c r="Y28" s="70"/>
      <c r="Z28" s="70"/>
    </row>
    <row r="29" spans="1:26" ht="15.75" customHeight="1" x14ac:dyDescent="0.25">
      <c r="A29" s="98">
        <v>20</v>
      </c>
      <c r="B29" s="103"/>
      <c r="C29" s="103"/>
      <c r="D29" s="103"/>
      <c r="E29" s="153" t="str">
        <f t="shared" si="5"/>
        <v/>
      </c>
      <c r="F29" s="159"/>
      <c r="G29" s="99">
        <f t="shared" si="0"/>
        <v>1900</v>
      </c>
      <c r="H29" s="120" t="str">
        <f t="shared" si="4"/>
        <v/>
      </c>
      <c r="I29" s="106"/>
      <c r="J29" s="106"/>
      <c r="K29" s="161"/>
      <c r="L29" s="124" t="str">
        <f t="shared" si="3"/>
        <v/>
      </c>
      <c r="M29" s="92" t="str">
        <f t="shared" si="2"/>
        <v/>
      </c>
      <c r="N29" s="70"/>
      <c r="O29" s="70"/>
      <c r="P29" s="70"/>
      <c r="Q29" s="70"/>
      <c r="R29" s="70"/>
      <c r="S29" s="70"/>
      <c r="T29" s="70"/>
      <c r="U29" s="70"/>
      <c r="V29" s="70"/>
      <c r="W29" s="70"/>
      <c r="X29" s="70"/>
      <c r="Y29" s="70"/>
      <c r="Z29" s="70"/>
    </row>
    <row r="30" spans="1:26" ht="15.75" customHeight="1" x14ac:dyDescent="0.25">
      <c r="A30" s="98">
        <v>21</v>
      </c>
      <c r="B30" s="103"/>
      <c r="C30" s="103"/>
      <c r="D30" s="103"/>
      <c r="E30" s="153" t="str">
        <f t="shared" si="5"/>
        <v/>
      </c>
      <c r="F30" s="159"/>
      <c r="G30" s="99">
        <f t="shared" si="0"/>
        <v>1900</v>
      </c>
      <c r="H30" s="120" t="str">
        <f t="shared" si="4"/>
        <v/>
      </c>
      <c r="I30" s="106"/>
      <c r="J30" s="106"/>
      <c r="K30" s="161"/>
      <c r="L30" s="124" t="str">
        <f t="shared" si="3"/>
        <v/>
      </c>
      <c r="M30" s="92" t="str">
        <f t="shared" si="2"/>
        <v/>
      </c>
      <c r="N30" s="70"/>
      <c r="O30" s="70"/>
      <c r="P30" s="70"/>
      <c r="Q30" s="70"/>
      <c r="R30" s="70"/>
      <c r="S30" s="70"/>
      <c r="T30" s="70"/>
      <c r="U30" s="70"/>
      <c r="V30" s="70"/>
      <c r="W30" s="70"/>
      <c r="X30" s="70"/>
      <c r="Y30" s="70"/>
      <c r="Z30" s="70"/>
    </row>
    <row r="31" spans="1:26" ht="15.75" customHeight="1" x14ac:dyDescent="0.25">
      <c r="A31" s="98">
        <v>22</v>
      </c>
      <c r="B31" s="103"/>
      <c r="C31" s="103"/>
      <c r="D31" s="103"/>
      <c r="E31" s="153" t="str">
        <f t="shared" si="5"/>
        <v/>
      </c>
      <c r="F31" s="159"/>
      <c r="G31" s="99">
        <f t="shared" si="0"/>
        <v>1900</v>
      </c>
      <c r="H31" s="120" t="str">
        <f t="shared" si="4"/>
        <v/>
      </c>
      <c r="I31" s="106"/>
      <c r="J31" s="106"/>
      <c r="K31" s="161"/>
      <c r="L31" s="124" t="str">
        <f t="shared" si="3"/>
        <v/>
      </c>
      <c r="M31" s="92" t="str">
        <f t="shared" si="2"/>
        <v/>
      </c>
      <c r="N31" s="70"/>
      <c r="O31" s="70"/>
      <c r="P31" s="70"/>
      <c r="Q31" s="70"/>
      <c r="R31" s="70"/>
      <c r="S31" s="70"/>
      <c r="T31" s="70"/>
      <c r="U31" s="70"/>
      <c r="V31" s="70"/>
      <c r="W31" s="70"/>
      <c r="X31" s="70"/>
      <c r="Y31" s="70"/>
      <c r="Z31" s="70"/>
    </row>
    <row r="32" spans="1:26" ht="15.75" customHeight="1" x14ac:dyDescent="0.25">
      <c r="A32" s="98">
        <v>23</v>
      </c>
      <c r="B32" s="103"/>
      <c r="C32" s="103"/>
      <c r="D32" s="103"/>
      <c r="E32" s="153" t="str">
        <f t="shared" si="5"/>
        <v/>
      </c>
      <c r="F32" s="159"/>
      <c r="G32" s="99">
        <f t="shared" si="0"/>
        <v>1900</v>
      </c>
      <c r="H32" s="120" t="str">
        <f t="shared" si="4"/>
        <v/>
      </c>
      <c r="I32" s="106"/>
      <c r="J32" s="106"/>
      <c r="K32" s="161"/>
      <c r="L32" s="124" t="str">
        <f t="shared" si="3"/>
        <v/>
      </c>
      <c r="M32" s="92" t="str">
        <f t="shared" si="2"/>
        <v/>
      </c>
      <c r="N32" s="70"/>
      <c r="O32" s="70"/>
      <c r="P32" s="70"/>
      <c r="Q32" s="70"/>
      <c r="R32" s="70"/>
      <c r="S32" s="70"/>
      <c r="T32" s="70"/>
      <c r="U32" s="70"/>
      <c r="V32" s="70"/>
      <c r="W32" s="70"/>
      <c r="X32" s="70"/>
      <c r="Y32" s="70"/>
      <c r="Z32" s="70"/>
    </row>
    <row r="33" spans="1:26" ht="15.75" customHeight="1" x14ac:dyDescent="0.25">
      <c r="A33" s="98">
        <v>24</v>
      </c>
      <c r="B33" s="103"/>
      <c r="C33" s="103"/>
      <c r="D33" s="103"/>
      <c r="E33" s="153" t="str">
        <f t="shared" si="5"/>
        <v/>
      </c>
      <c r="F33" s="159"/>
      <c r="G33" s="99">
        <f t="shared" si="0"/>
        <v>1900</v>
      </c>
      <c r="H33" s="120" t="str">
        <f t="shared" si="4"/>
        <v/>
      </c>
      <c r="I33" s="106"/>
      <c r="J33" s="106"/>
      <c r="K33" s="161"/>
      <c r="L33" s="124" t="str">
        <f t="shared" si="3"/>
        <v/>
      </c>
      <c r="M33" s="92" t="str">
        <f t="shared" si="2"/>
        <v/>
      </c>
      <c r="N33" s="70"/>
      <c r="O33" s="70"/>
      <c r="P33" s="70"/>
      <c r="Q33" s="70"/>
      <c r="R33" s="70"/>
      <c r="S33" s="70"/>
      <c r="T33" s="70"/>
      <c r="U33" s="70"/>
      <c r="V33" s="70"/>
      <c r="W33" s="70"/>
      <c r="X33" s="70"/>
      <c r="Y33" s="70"/>
      <c r="Z33" s="70"/>
    </row>
    <row r="34" spans="1:26" ht="15.75" customHeight="1" x14ac:dyDescent="0.25">
      <c r="A34" s="98">
        <v>25</v>
      </c>
      <c r="B34" s="103"/>
      <c r="C34" s="103"/>
      <c r="D34" s="103"/>
      <c r="E34" s="153" t="str">
        <f t="shared" si="5"/>
        <v/>
      </c>
      <c r="F34" s="159"/>
      <c r="G34" s="99">
        <f t="shared" si="0"/>
        <v>1900</v>
      </c>
      <c r="H34" s="120" t="str">
        <f t="shared" si="4"/>
        <v/>
      </c>
      <c r="I34" s="106"/>
      <c r="J34" s="106"/>
      <c r="K34" s="161"/>
      <c r="L34" s="124" t="str">
        <f t="shared" si="3"/>
        <v/>
      </c>
      <c r="M34" s="92" t="str">
        <f t="shared" si="2"/>
        <v/>
      </c>
      <c r="N34" s="70"/>
      <c r="O34" s="70"/>
      <c r="P34" s="70"/>
      <c r="Q34" s="70"/>
      <c r="R34" s="70"/>
      <c r="S34" s="70"/>
      <c r="T34" s="70"/>
      <c r="U34" s="70"/>
      <c r="V34" s="70"/>
      <c r="W34" s="70"/>
      <c r="X34" s="70"/>
      <c r="Y34" s="70"/>
      <c r="Z34" s="70"/>
    </row>
    <row r="35" spans="1:26" ht="15.75" customHeight="1" x14ac:dyDescent="0.25">
      <c r="A35" s="98">
        <v>26</v>
      </c>
      <c r="B35" s="103"/>
      <c r="C35" s="103"/>
      <c r="D35" s="103"/>
      <c r="E35" s="153" t="str">
        <f t="shared" si="5"/>
        <v/>
      </c>
      <c r="F35" s="159"/>
      <c r="G35" s="99">
        <f t="shared" si="0"/>
        <v>1900</v>
      </c>
      <c r="H35" s="120" t="str">
        <f t="shared" si="4"/>
        <v/>
      </c>
      <c r="I35" s="106"/>
      <c r="J35" s="106"/>
      <c r="K35" s="161"/>
      <c r="L35" s="124" t="str">
        <f t="shared" si="3"/>
        <v/>
      </c>
      <c r="M35" s="92" t="str">
        <f t="shared" si="2"/>
        <v/>
      </c>
      <c r="N35" s="70"/>
      <c r="O35" s="70"/>
      <c r="P35" s="70"/>
      <c r="Q35" s="70"/>
      <c r="R35" s="70"/>
      <c r="S35" s="70"/>
      <c r="T35" s="70"/>
      <c r="U35" s="70"/>
      <c r="V35" s="70"/>
      <c r="W35" s="70"/>
      <c r="X35" s="70"/>
      <c r="Y35" s="70"/>
      <c r="Z35" s="70"/>
    </row>
    <row r="36" spans="1:26" ht="15.75" customHeight="1" x14ac:dyDescent="0.25">
      <c r="A36" s="98">
        <v>27</v>
      </c>
      <c r="B36" s="103"/>
      <c r="C36" s="103"/>
      <c r="D36" s="103"/>
      <c r="E36" s="153" t="str">
        <f t="shared" si="5"/>
        <v/>
      </c>
      <c r="F36" s="159"/>
      <c r="G36" s="99">
        <f t="shared" si="0"/>
        <v>1900</v>
      </c>
      <c r="H36" s="120" t="str">
        <f t="shared" si="4"/>
        <v/>
      </c>
      <c r="I36" s="106"/>
      <c r="J36" s="106"/>
      <c r="K36" s="161"/>
      <c r="L36" s="124" t="str">
        <f t="shared" si="3"/>
        <v/>
      </c>
      <c r="M36" s="92" t="str">
        <f t="shared" si="2"/>
        <v/>
      </c>
      <c r="N36" s="70"/>
      <c r="O36" s="70"/>
      <c r="P36" s="70"/>
      <c r="Q36" s="70"/>
      <c r="R36" s="70"/>
      <c r="S36" s="70"/>
      <c r="T36" s="70"/>
      <c r="U36" s="70"/>
      <c r="V36" s="70"/>
      <c r="W36" s="70"/>
      <c r="X36" s="70"/>
      <c r="Y36" s="70"/>
      <c r="Z36" s="70"/>
    </row>
    <row r="37" spans="1:26" ht="15.75" customHeight="1" x14ac:dyDescent="0.25">
      <c r="A37" s="98">
        <v>28</v>
      </c>
      <c r="B37" s="103"/>
      <c r="C37" s="103"/>
      <c r="D37" s="103"/>
      <c r="E37" s="153" t="str">
        <f t="shared" si="5"/>
        <v/>
      </c>
      <c r="F37" s="159"/>
      <c r="G37" s="99">
        <f t="shared" si="0"/>
        <v>1900</v>
      </c>
      <c r="H37" s="120" t="str">
        <f t="shared" si="4"/>
        <v/>
      </c>
      <c r="I37" s="106"/>
      <c r="J37" s="106"/>
      <c r="K37" s="161"/>
      <c r="L37" s="124" t="str">
        <f t="shared" si="3"/>
        <v/>
      </c>
      <c r="M37" s="92" t="str">
        <f t="shared" si="2"/>
        <v/>
      </c>
      <c r="N37" s="70"/>
      <c r="O37" s="70"/>
      <c r="P37" s="70"/>
      <c r="Q37" s="70"/>
      <c r="R37" s="70"/>
      <c r="S37" s="70"/>
      <c r="T37" s="70"/>
      <c r="U37" s="70"/>
      <c r="V37" s="70"/>
      <c r="W37" s="70"/>
      <c r="X37" s="70"/>
      <c r="Y37" s="70"/>
      <c r="Z37" s="70"/>
    </row>
    <row r="38" spans="1:26" ht="15.75" customHeight="1" x14ac:dyDescent="0.25">
      <c r="A38" s="98">
        <v>29</v>
      </c>
      <c r="B38" s="103"/>
      <c r="C38" s="103"/>
      <c r="D38" s="103"/>
      <c r="E38" s="153" t="str">
        <f t="shared" si="5"/>
        <v/>
      </c>
      <c r="F38" s="159"/>
      <c r="G38" s="99">
        <f t="shared" si="0"/>
        <v>1900</v>
      </c>
      <c r="H38" s="120" t="str">
        <f t="shared" si="4"/>
        <v/>
      </c>
      <c r="I38" s="106"/>
      <c r="J38" s="106"/>
      <c r="K38" s="161"/>
      <c r="L38" s="124" t="str">
        <f t="shared" si="3"/>
        <v/>
      </c>
      <c r="M38" s="92" t="str">
        <f t="shared" si="2"/>
        <v/>
      </c>
      <c r="N38" s="70"/>
      <c r="O38" s="70"/>
      <c r="P38" s="70"/>
      <c r="Q38" s="70"/>
      <c r="R38" s="70"/>
      <c r="S38" s="70"/>
      <c r="T38" s="70"/>
      <c r="U38" s="70"/>
      <c r="V38" s="70"/>
      <c r="W38" s="70"/>
      <c r="X38" s="70"/>
      <c r="Y38" s="70"/>
      <c r="Z38" s="70"/>
    </row>
    <row r="39" spans="1:26" ht="15.75" customHeight="1" x14ac:dyDescent="0.25">
      <c r="A39" s="98">
        <v>30</v>
      </c>
      <c r="B39" s="103"/>
      <c r="C39" s="103"/>
      <c r="D39" s="103"/>
      <c r="E39" s="153" t="str">
        <f t="shared" si="5"/>
        <v/>
      </c>
      <c r="F39" s="159"/>
      <c r="G39" s="99">
        <f t="shared" si="0"/>
        <v>1900</v>
      </c>
      <c r="H39" s="120" t="str">
        <f t="shared" si="4"/>
        <v/>
      </c>
      <c r="I39" s="106"/>
      <c r="J39" s="106"/>
      <c r="K39" s="161"/>
      <c r="L39" s="124" t="str">
        <f t="shared" si="3"/>
        <v/>
      </c>
      <c r="M39" s="92" t="str">
        <f t="shared" si="2"/>
        <v/>
      </c>
      <c r="N39" s="70"/>
      <c r="O39" s="70"/>
      <c r="P39" s="70"/>
      <c r="Q39" s="70"/>
      <c r="R39" s="70"/>
      <c r="S39" s="70"/>
      <c r="T39" s="70"/>
      <c r="U39" s="70"/>
      <c r="V39" s="70"/>
      <c r="W39" s="70"/>
      <c r="X39" s="70"/>
      <c r="Y39" s="70"/>
      <c r="Z39" s="70"/>
    </row>
    <row r="40" spans="1:26" ht="15.75" customHeight="1" x14ac:dyDescent="0.25">
      <c r="A40" s="98">
        <v>31</v>
      </c>
      <c r="B40" s="103"/>
      <c r="C40" s="103"/>
      <c r="D40" s="103"/>
      <c r="E40" s="153" t="str">
        <f t="shared" si="5"/>
        <v/>
      </c>
      <c r="F40" s="159"/>
      <c r="G40" s="99">
        <f t="shared" si="0"/>
        <v>1900</v>
      </c>
      <c r="H40" s="120" t="str">
        <f t="shared" si="4"/>
        <v/>
      </c>
      <c r="I40" s="106"/>
      <c r="J40" s="106"/>
      <c r="K40" s="161"/>
      <c r="L40" s="124" t="str">
        <f t="shared" si="3"/>
        <v/>
      </c>
      <c r="M40" s="92" t="str">
        <f t="shared" si="2"/>
        <v/>
      </c>
      <c r="N40" s="70"/>
      <c r="O40" s="70"/>
      <c r="P40" s="70"/>
      <c r="Q40" s="70"/>
      <c r="R40" s="70"/>
      <c r="S40" s="70"/>
      <c r="T40" s="70"/>
      <c r="U40" s="70"/>
      <c r="V40" s="70"/>
      <c r="W40" s="70"/>
      <c r="X40" s="70"/>
      <c r="Y40" s="70"/>
      <c r="Z40" s="70"/>
    </row>
    <row r="41" spans="1:26" ht="15.75" customHeight="1" x14ac:dyDescent="0.25">
      <c r="A41" s="98">
        <v>32</v>
      </c>
      <c r="B41" s="103"/>
      <c r="C41" s="103"/>
      <c r="D41" s="103"/>
      <c r="E41" s="153" t="str">
        <f t="shared" si="5"/>
        <v/>
      </c>
      <c r="F41" s="159"/>
      <c r="G41" s="99">
        <f t="shared" si="0"/>
        <v>1900</v>
      </c>
      <c r="H41" s="120" t="str">
        <f t="shared" si="4"/>
        <v/>
      </c>
      <c r="I41" s="106"/>
      <c r="J41" s="106"/>
      <c r="K41" s="161"/>
      <c r="L41" s="124" t="str">
        <f t="shared" si="3"/>
        <v/>
      </c>
      <c r="M41" s="92" t="str">
        <f t="shared" si="2"/>
        <v/>
      </c>
      <c r="N41" s="70"/>
      <c r="O41" s="70"/>
      <c r="P41" s="70"/>
      <c r="Q41" s="70"/>
      <c r="R41" s="70"/>
      <c r="S41" s="70"/>
      <c r="T41" s="70"/>
      <c r="U41" s="70"/>
      <c r="V41" s="70"/>
      <c r="W41" s="70"/>
      <c r="X41" s="70"/>
      <c r="Y41" s="70"/>
      <c r="Z41" s="70"/>
    </row>
    <row r="42" spans="1:26" ht="15.75" customHeight="1" x14ac:dyDescent="0.25">
      <c r="A42" s="98">
        <v>33</v>
      </c>
      <c r="B42" s="103"/>
      <c r="C42" s="103"/>
      <c r="D42" s="103"/>
      <c r="E42" s="153" t="str">
        <f t="shared" si="5"/>
        <v/>
      </c>
      <c r="F42" s="159"/>
      <c r="G42" s="99">
        <f t="shared" si="0"/>
        <v>1900</v>
      </c>
      <c r="H42" s="120" t="str">
        <f t="shared" si="4"/>
        <v/>
      </c>
      <c r="I42" s="106"/>
      <c r="J42" s="106"/>
      <c r="K42" s="161"/>
      <c r="L42" s="124" t="str">
        <f t="shared" si="3"/>
        <v/>
      </c>
      <c r="M42" s="92" t="str">
        <f t="shared" si="2"/>
        <v/>
      </c>
      <c r="N42" s="70"/>
      <c r="O42" s="70"/>
      <c r="P42" s="70"/>
      <c r="Q42" s="70"/>
      <c r="R42" s="70"/>
      <c r="S42" s="70"/>
      <c r="T42" s="70"/>
      <c r="U42" s="70"/>
      <c r="V42" s="70"/>
      <c r="W42" s="70"/>
      <c r="X42" s="70"/>
      <c r="Y42" s="70"/>
      <c r="Z42" s="70"/>
    </row>
    <row r="43" spans="1:26" ht="15.75" customHeight="1" x14ac:dyDescent="0.25">
      <c r="A43" s="98">
        <v>34</v>
      </c>
      <c r="B43" s="103"/>
      <c r="C43" s="103"/>
      <c r="D43" s="103"/>
      <c r="E43" s="153" t="str">
        <f t="shared" si="5"/>
        <v/>
      </c>
      <c r="F43" s="159"/>
      <c r="G43" s="99">
        <f t="shared" si="0"/>
        <v>1900</v>
      </c>
      <c r="H43" s="120" t="str">
        <f t="shared" si="4"/>
        <v/>
      </c>
      <c r="I43" s="106"/>
      <c r="J43" s="106"/>
      <c r="K43" s="161"/>
      <c r="L43" s="124" t="str">
        <f t="shared" si="3"/>
        <v/>
      </c>
      <c r="M43" s="92" t="str">
        <f t="shared" si="2"/>
        <v/>
      </c>
      <c r="N43" s="70"/>
      <c r="O43" s="70"/>
      <c r="P43" s="70"/>
      <c r="Q43" s="70"/>
      <c r="R43" s="70"/>
      <c r="S43" s="70"/>
      <c r="T43" s="70"/>
      <c r="U43" s="70"/>
      <c r="V43" s="70"/>
      <c r="W43" s="70"/>
      <c r="X43" s="70"/>
      <c r="Y43" s="70"/>
      <c r="Z43" s="70"/>
    </row>
    <row r="44" spans="1:26" ht="15.75" customHeight="1" x14ac:dyDescent="0.25">
      <c r="A44" s="98">
        <v>35</v>
      </c>
      <c r="B44" s="103"/>
      <c r="C44" s="103"/>
      <c r="D44" s="103"/>
      <c r="E44" s="153" t="str">
        <f t="shared" si="5"/>
        <v/>
      </c>
      <c r="F44" s="159"/>
      <c r="G44" s="99">
        <f t="shared" si="0"/>
        <v>1900</v>
      </c>
      <c r="H44" s="120" t="str">
        <f t="shared" si="4"/>
        <v/>
      </c>
      <c r="I44" s="106"/>
      <c r="J44" s="106"/>
      <c r="K44" s="161"/>
      <c r="L44" s="124" t="str">
        <f t="shared" si="3"/>
        <v/>
      </c>
      <c r="M44" s="92" t="str">
        <f t="shared" si="2"/>
        <v/>
      </c>
      <c r="N44" s="70"/>
      <c r="O44" s="70"/>
      <c r="P44" s="70"/>
      <c r="Q44" s="70"/>
      <c r="R44" s="70"/>
      <c r="S44" s="70"/>
      <c r="T44" s="70"/>
      <c r="U44" s="70"/>
      <c r="V44" s="70"/>
      <c r="W44" s="70"/>
      <c r="X44" s="70"/>
      <c r="Y44" s="70"/>
      <c r="Z44" s="70"/>
    </row>
    <row r="45" spans="1:26" ht="15.75" customHeight="1" x14ac:dyDescent="0.25">
      <c r="A45" s="98">
        <v>36</v>
      </c>
      <c r="B45" s="103"/>
      <c r="C45" s="103"/>
      <c r="D45" s="103"/>
      <c r="E45" s="153" t="str">
        <f t="shared" si="5"/>
        <v/>
      </c>
      <c r="F45" s="159"/>
      <c r="G45" s="99">
        <f t="shared" si="0"/>
        <v>1900</v>
      </c>
      <c r="H45" s="120" t="str">
        <f t="shared" si="4"/>
        <v/>
      </c>
      <c r="I45" s="106"/>
      <c r="J45" s="106"/>
      <c r="K45" s="161"/>
      <c r="L45" s="124" t="str">
        <f t="shared" si="3"/>
        <v/>
      </c>
      <c r="M45" s="92" t="str">
        <f t="shared" si="2"/>
        <v/>
      </c>
      <c r="N45" s="70"/>
      <c r="O45" s="70"/>
      <c r="P45" s="70"/>
      <c r="Q45" s="70"/>
      <c r="R45" s="70"/>
      <c r="S45" s="70"/>
      <c r="T45" s="70"/>
      <c r="U45" s="70"/>
      <c r="V45" s="70"/>
      <c r="W45" s="70"/>
      <c r="X45" s="70"/>
      <c r="Y45" s="70"/>
      <c r="Z45" s="70"/>
    </row>
    <row r="46" spans="1:26" ht="15.75" customHeight="1" x14ac:dyDescent="0.25">
      <c r="A46" s="98">
        <v>37</v>
      </c>
      <c r="B46" s="103"/>
      <c r="C46" s="103"/>
      <c r="D46" s="103"/>
      <c r="E46" s="153" t="str">
        <f t="shared" si="5"/>
        <v/>
      </c>
      <c r="F46" s="159"/>
      <c r="G46" s="99">
        <f t="shared" si="0"/>
        <v>1900</v>
      </c>
      <c r="H46" s="120" t="str">
        <f t="shared" si="4"/>
        <v/>
      </c>
      <c r="I46" s="106"/>
      <c r="J46" s="106"/>
      <c r="K46" s="161"/>
      <c r="L46" s="124" t="str">
        <f t="shared" si="3"/>
        <v/>
      </c>
      <c r="M46" s="92" t="str">
        <f t="shared" si="2"/>
        <v/>
      </c>
      <c r="N46" s="70"/>
      <c r="O46" s="70"/>
      <c r="P46" s="70"/>
      <c r="Q46" s="70"/>
      <c r="R46" s="70"/>
      <c r="S46" s="70"/>
      <c r="T46" s="70"/>
      <c r="U46" s="70"/>
      <c r="V46" s="70"/>
      <c r="W46" s="70"/>
      <c r="X46" s="70"/>
      <c r="Y46" s="70"/>
      <c r="Z46" s="70"/>
    </row>
    <row r="47" spans="1:26" ht="15.75" customHeight="1" x14ac:dyDescent="0.25">
      <c r="A47" s="98">
        <v>38</v>
      </c>
      <c r="B47" s="103"/>
      <c r="C47" s="103"/>
      <c r="D47" s="103"/>
      <c r="E47" s="153" t="str">
        <f t="shared" si="5"/>
        <v/>
      </c>
      <c r="F47" s="159"/>
      <c r="G47" s="99">
        <f t="shared" si="0"/>
        <v>1900</v>
      </c>
      <c r="H47" s="120" t="str">
        <f t="shared" si="4"/>
        <v/>
      </c>
      <c r="I47" s="106"/>
      <c r="J47" s="106"/>
      <c r="K47" s="161"/>
      <c r="L47" s="124" t="str">
        <f t="shared" si="3"/>
        <v/>
      </c>
      <c r="M47" s="92" t="str">
        <f t="shared" si="2"/>
        <v/>
      </c>
      <c r="N47" s="70"/>
      <c r="O47" s="70"/>
      <c r="P47" s="70"/>
      <c r="Q47" s="70"/>
      <c r="R47" s="70"/>
      <c r="S47" s="70"/>
      <c r="T47" s="70"/>
      <c r="U47" s="70"/>
      <c r="V47" s="70"/>
      <c r="W47" s="70"/>
      <c r="X47" s="70"/>
      <c r="Y47" s="70"/>
      <c r="Z47" s="70"/>
    </row>
    <row r="48" spans="1:26" ht="15.75" customHeight="1" x14ac:dyDescent="0.25">
      <c r="A48" s="98">
        <v>39</v>
      </c>
      <c r="B48" s="103"/>
      <c r="C48" s="103"/>
      <c r="D48" s="103"/>
      <c r="E48" s="153" t="str">
        <f t="shared" si="5"/>
        <v/>
      </c>
      <c r="F48" s="159"/>
      <c r="G48" s="99">
        <f t="shared" si="0"/>
        <v>1900</v>
      </c>
      <c r="H48" s="120" t="str">
        <f t="shared" si="4"/>
        <v/>
      </c>
      <c r="I48" s="106"/>
      <c r="J48" s="106"/>
      <c r="K48" s="161"/>
      <c r="L48" s="124" t="str">
        <f t="shared" si="3"/>
        <v/>
      </c>
      <c r="M48" s="92" t="str">
        <f t="shared" si="2"/>
        <v/>
      </c>
      <c r="N48" s="70"/>
      <c r="O48" s="70"/>
      <c r="P48" s="70"/>
      <c r="Q48" s="70"/>
      <c r="R48" s="70"/>
      <c r="S48" s="70"/>
      <c r="T48" s="70"/>
      <c r="U48" s="70"/>
      <c r="V48" s="70"/>
      <c r="W48" s="70"/>
      <c r="X48" s="70"/>
      <c r="Y48" s="70"/>
      <c r="Z48" s="70"/>
    </row>
    <row r="49" spans="1:26" ht="15.75" customHeight="1" x14ac:dyDescent="0.25">
      <c r="A49" s="100">
        <v>40</v>
      </c>
      <c r="B49" s="104"/>
      <c r="C49" s="104"/>
      <c r="D49" s="104"/>
      <c r="E49" s="154" t="str">
        <f t="shared" si="5"/>
        <v/>
      </c>
      <c r="F49" s="160"/>
      <c r="G49" s="101">
        <f t="shared" si="0"/>
        <v>1900</v>
      </c>
      <c r="H49" s="121" t="str">
        <f t="shared" si="4"/>
        <v/>
      </c>
      <c r="I49" s="107"/>
      <c r="J49" s="107"/>
      <c r="K49" s="160"/>
      <c r="L49" s="125" t="str">
        <f t="shared" si="3"/>
        <v/>
      </c>
      <c r="M49" s="92" t="str">
        <f t="shared" si="2"/>
        <v/>
      </c>
      <c r="N49" s="70"/>
      <c r="O49" s="70"/>
      <c r="P49" s="70"/>
      <c r="Q49" s="70"/>
      <c r="R49" s="70"/>
      <c r="S49" s="70"/>
      <c r="T49" s="70"/>
      <c r="U49" s="70"/>
      <c r="V49" s="70"/>
      <c r="W49" s="70"/>
      <c r="X49" s="70"/>
      <c r="Y49" s="70"/>
      <c r="Z49" s="70"/>
    </row>
    <row r="50" spans="1:26" ht="15.75" customHeight="1" x14ac:dyDescent="0.25">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ht="15.75" hidden="1" customHeight="1" x14ac:dyDescent="0.2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spans="1:26" ht="15.75" hidden="1" customHeight="1"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ht="15.75" hidden="1" customHeight="1" x14ac:dyDescent="0.2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ht="15.75" hidden="1" customHeight="1" x14ac:dyDescent="0.2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row>
    <row r="55" spans="1:26" ht="15.75" hidden="1" customHeight="1"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row>
    <row r="56" spans="1:26" ht="15.75" hidden="1" customHeight="1"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spans="1:26" ht="15.75" hidden="1" customHeight="1"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6" ht="15.75" hidden="1" customHeight="1"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row>
    <row r="59" spans="1:26" ht="15.75" hidden="1" customHeight="1"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ht="15.75" hidden="1" customHeight="1"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row>
    <row r="61" spans="1:26" ht="15.75" hidden="1" customHeight="1" x14ac:dyDescent="0.25">
      <c r="A61" s="70"/>
      <c r="B61" s="70"/>
      <c r="C61" s="70"/>
      <c r="D61" s="70"/>
      <c r="E61" s="70"/>
      <c r="F61" s="70"/>
      <c r="G61" s="70"/>
      <c r="H61" s="70"/>
      <c r="I61" s="70"/>
      <c r="J61" s="70"/>
      <c r="K61" s="70"/>
      <c r="L61" s="70"/>
      <c r="M61" s="92"/>
      <c r="N61" s="70"/>
      <c r="O61" s="70"/>
      <c r="P61" s="70"/>
      <c r="Q61" s="70"/>
      <c r="R61" s="70"/>
      <c r="S61" s="70"/>
      <c r="T61" s="70"/>
      <c r="U61" s="70"/>
      <c r="V61" s="70"/>
      <c r="W61" s="70"/>
      <c r="X61" s="70"/>
      <c r="Y61" s="70"/>
      <c r="Z61" s="70"/>
    </row>
    <row r="62" spans="1:26" ht="15.75" hidden="1" customHeight="1" x14ac:dyDescent="0.25">
      <c r="A62" s="70"/>
      <c r="B62" s="70"/>
      <c r="C62" s="70"/>
      <c r="D62" s="70"/>
      <c r="E62" s="70"/>
      <c r="F62" s="70"/>
      <c r="G62" s="70"/>
      <c r="H62" s="70"/>
      <c r="I62" s="70"/>
      <c r="J62" s="70"/>
      <c r="K62" s="70"/>
      <c r="L62" s="70"/>
      <c r="M62" s="92"/>
      <c r="N62" s="70"/>
      <c r="O62" s="70"/>
      <c r="P62" s="70"/>
      <c r="Q62" s="70"/>
      <c r="R62" s="70"/>
      <c r="S62" s="70"/>
      <c r="T62" s="70"/>
      <c r="U62" s="70"/>
      <c r="V62" s="70"/>
      <c r="W62" s="70"/>
      <c r="X62" s="70"/>
      <c r="Y62" s="70"/>
      <c r="Z62" s="70"/>
    </row>
    <row r="63" spans="1:26" ht="15.75" hidden="1" customHeight="1" x14ac:dyDescent="0.25">
      <c r="A63" s="70"/>
      <c r="B63" s="70"/>
      <c r="C63" s="70"/>
      <c r="D63" s="70"/>
      <c r="E63" s="70"/>
      <c r="F63" s="70"/>
      <c r="G63" s="70"/>
      <c r="H63" s="70"/>
      <c r="I63" s="70"/>
      <c r="J63" s="70"/>
      <c r="K63" s="70"/>
      <c r="L63" s="70"/>
      <c r="M63" s="92"/>
      <c r="N63" s="70"/>
      <c r="O63" s="70"/>
      <c r="P63" s="70"/>
      <c r="Q63" s="70"/>
      <c r="R63" s="70"/>
      <c r="S63" s="70"/>
      <c r="T63" s="70"/>
      <c r="U63" s="70"/>
      <c r="V63" s="70"/>
      <c r="W63" s="70"/>
      <c r="X63" s="70"/>
      <c r="Y63" s="70"/>
      <c r="Z63" s="70"/>
    </row>
    <row r="64" spans="1:26" ht="15.75" hidden="1" customHeight="1" x14ac:dyDescent="0.25">
      <c r="A64" s="70"/>
      <c r="B64" s="70"/>
      <c r="C64" s="70"/>
      <c r="D64" s="70"/>
      <c r="E64" s="70"/>
      <c r="F64" s="70"/>
      <c r="G64" s="70"/>
      <c r="H64" s="70"/>
      <c r="I64" s="70"/>
      <c r="J64" s="70"/>
      <c r="K64" s="70"/>
      <c r="L64" s="70"/>
      <c r="M64" s="92"/>
      <c r="N64" s="70"/>
      <c r="O64" s="70"/>
      <c r="P64" s="70"/>
      <c r="Q64" s="70"/>
      <c r="R64" s="70"/>
      <c r="S64" s="70"/>
      <c r="T64" s="70"/>
      <c r="U64" s="70"/>
      <c r="V64" s="70"/>
      <c r="W64" s="70"/>
      <c r="X64" s="70"/>
      <c r="Y64" s="70"/>
      <c r="Z64" s="70"/>
    </row>
    <row r="65" spans="1:26" ht="15.75" hidden="1" customHeight="1" x14ac:dyDescent="0.25">
      <c r="A65" s="70"/>
      <c r="B65" s="70"/>
      <c r="C65" s="70"/>
      <c r="D65" s="70"/>
      <c r="E65" s="70"/>
      <c r="F65" s="70"/>
      <c r="G65" s="70"/>
      <c r="H65" s="70"/>
      <c r="I65" s="70"/>
      <c r="J65" s="70"/>
      <c r="K65" s="70"/>
      <c r="L65" s="70"/>
      <c r="M65" s="92"/>
      <c r="N65" s="70"/>
      <c r="O65" s="70"/>
      <c r="P65" s="70"/>
      <c r="Q65" s="70"/>
      <c r="R65" s="70"/>
      <c r="S65" s="70"/>
      <c r="T65" s="70"/>
      <c r="U65" s="70"/>
      <c r="V65" s="70"/>
      <c r="W65" s="70"/>
      <c r="X65" s="70"/>
      <c r="Y65" s="70"/>
      <c r="Z65" s="70"/>
    </row>
    <row r="66" spans="1:26" ht="15.75" hidden="1" customHeight="1" x14ac:dyDescent="0.25">
      <c r="A66" s="70"/>
      <c r="B66" s="70"/>
      <c r="C66" s="70"/>
      <c r="D66" s="70"/>
      <c r="E66" s="70"/>
      <c r="F66" s="70"/>
      <c r="G66" s="70"/>
      <c r="H66" s="70"/>
      <c r="I66" s="70"/>
      <c r="J66" s="70"/>
      <c r="K66" s="70"/>
      <c r="L66" s="70"/>
      <c r="M66" s="92"/>
      <c r="N66" s="70"/>
      <c r="O66" s="70"/>
      <c r="P66" s="70"/>
      <c r="Q66" s="70"/>
      <c r="R66" s="70"/>
      <c r="S66" s="70"/>
      <c r="T66" s="70"/>
      <c r="U66" s="70"/>
      <c r="V66" s="70"/>
      <c r="W66" s="70"/>
      <c r="X66" s="70"/>
      <c r="Y66" s="70"/>
      <c r="Z66" s="70"/>
    </row>
    <row r="67" spans="1:26" ht="15.75" hidden="1" customHeight="1" x14ac:dyDescent="0.25">
      <c r="A67" s="70"/>
      <c r="B67" s="70"/>
      <c r="C67" s="70"/>
      <c r="D67" s="70"/>
      <c r="E67" s="70"/>
      <c r="F67" s="70"/>
      <c r="G67" s="70"/>
      <c r="H67" s="70"/>
      <c r="I67" s="70"/>
      <c r="J67" s="70"/>
      <c r="K67" s="70"/>
      <c r="L67" s="70"/>
      <c r="M67" s="92"/>
      <c r="N67" s="70"/>
      <c r="O67" s="70"/>
      <c r="P67" s="70"/>
      <c r="Q67" s="70"/>
      <c r="R67" s="70"/>
      <c r="S67" s="70"/>
      <c r="T67" s="70"/>
      <c r="U67" s="70"/>
      <c r="V67" s="70"/>
      <c r="W67" s="70"/>
      <c r="X67" s="70"/>
      <c r="Y67" s="70"/>
      <c r="Z67" s="70"/>
    </row>
    <row r="68" spans="1:26" ht="15.75" hidden="1" customHeight="1" x14ac:dyDescent="0.25">
      <c r="A68" s="70"/>
      <c r="B68" s="70"/>
      <c r="C68" s="70"/>
      <c r="D68" s="70"/>
      <c r="E68" s="70"/>
      <c r="F68" s="70"/>
      <c r="G68" s="70"/>
      <c r="H68" s="70"/>
      <c r="I68" s="70"/>
      <c r="J68" s="70"/>
      <c r="K68" s="70"/>
      <c r="L68" s="70"/>
      <c r="M68" s="92"/>
      <c r="N68" s="70"/>
      <c r="O68" s="70"/>
      <c r="P68" s="70"/>
      <c r="Q68" s="70"/>
      <c r="R68" s="70"/>
      <c r="S68" s="70"/>
      <c r="T68" s="70"/>
      <c r="U68" s="70"/>
      <c r="V68" s="70"/>
      <c r="W68" s="70"/>
      <c r="X68" s="70"/>
      <c r="Y68" s="70"/>
      <c r="Z68" s="70"/>
    </row>
    <row r="69" spans="1:26" ht="15.75" hidden="1" customHeight="1" x14ac:dyDescent="0.25">
      <c r="A69" s="70"/>
      <c r="B69" s="70"/>
      <c r="C69" s="70"/>
      <c r="D69" s="70"/>
      <c r="E69" s="70"/>
      <c r="F69" s="70"/>
      <c r="G69" s="70"/>
      <c r="H69" s="70"/>
      <c r="I69" s="70"/>
      <c r="J69" s="70"/>
      <c r="K69" s="70"/>
      <c r="L69" s="70"/>
      <c r="M69" s="92"/>
      <c r="N69" s="70"/>
      <c r="O69" s="70"/>
      <c r="P69" s="70"/>
      <c r="Q69" s="70"/>
      <c r="R69" s="70"/>
      <c r="S69" s="70"/>
      <c r="T69" s="70"/>
      <c r="U69" s="70"/>
      <c r="V69" s="70"/>
      <c r="W69" s="70"/>
      <c r="X69" s="70"/>
      <c r="Y69" s="70"/>
      <c r="Z69" s="70"/>
    </row>
    <row r="70" spans="1:26" ht="15.75" hidden="1" customHeight="1" x14ac:dyDescent="0.25">
      <c r="A70" s="70"/>
      <c r="B70" s="70"/>
      <c r="C70" s="70"/>
      <c r="D70" s="70"/>
      <c r="E70" s="70"/>
      <c r="F70" s="70"/>
      <c r="G70" s="70"/>
      <c r="H70" s="70"/>
      <c r="I70" s="70"/>
      <c r="J70" s="70"/>
      <c r="K70" s="70"/>
      <c r="L70" s="70"/>
      <c r="M70" s="92"/>
      <c r="N70" s="70"/>
      <c r="O70" s="70"/>
      <c r="P70" s="70"/>
      <c r="Q70" s="70"/>
      <c r="R70" s="70"/>
      <c r="S70" s="70"/>
      <c r="T70" s="70"/>
      <c r="U70" s="70"/>
      <c r="V70" s="70"/>
      <c r="W70" s="70"/>
      <c r="X70" s="70"/>
      <c r="Y70" s="70"/>
      <c r="Z70" s="70"/>
    </row>
    <row r="71" spans="1:26" ht="15.75" hidden="1" customHeight="1" x14ac:dyDescent="0.25">
      <c r="A71" s="70"/>
      <c r="B71" s="70"/>
      <c r="C71" s="70"/>
      <c r="D71" s="70"/>
      <c r="E71" s="70"/>
      <c r="F71" s="70"/>
      <c r="G71" s="70"/>
      <c r="H71" s="70"/>
      <c r="I71" s="70"/>
      <c r="J71" s="70"/>
      <c r="K71" s="70"/>
      <c r="L71" s="70"/>
      <c r="M71" s="92"/>
      <c r="N71" s="70"/>
      <c r="O71" s="70"/>
      <c r="P71" s="70"/>
      <c r="Q71" s="70"/>
      <c r="R71" s="70"/>
      <c r="S71" s="70"/>
      <c r="T71" s="70"/>
      <c r="U71" s="70"/>
      <c r="V71" s="70"/>
      <c r="W71" s="70"/>
      <c r="X71" s="70"/>
      <c r="Y71" s="70"/>
      <c r="Z71" s="70"/>
    </row>
    <row r="72" spans="1:26" ht="15.75" hidden="1" customHeight="1" x14ac:dyDescent="0.25">
      <c r="A72" s="70"/>
      <c r="B72" s="70"/>
      <c r="C72" s="70"/>
      <c r="D72" s="70"/>
      <c r="E72" s="70"/>
      <c r="F72" s="70"/>
      <c r="G72" s="70"/>
      <c r="H72" s="70"/>
      <c r="I72" s="70"/>
      <c r="J72" s="70"/>
      <c r="K72" s="70"/>
      <c r="L72" s="70"/>
      <c r="M72" s="92"/>
      <c r="N72" s="70"/>
      <c r="O72" s="70"/>
      <c r="P72" s="70"/>
      <c r="Q72" s="70"/>
      <c r="R72" s="70"/>
      <c r="S72" s="70"/>
      <c r="T72" s="70"/>
      <c r="U72" s="70"/>
      <c r="V72" s="70"/>
      <c r="W72" s="70"/>
      <c r="X72" s="70"/>
      <c r="Y72" s="70"/>
      <c r="Z72" s="70"/>
    </row>
    <row r="73" spans="1:26" ht="15.75" hidden="1" customHeight="1" x14ac:dyDescent="0.25">
      <c r="A73" s="70"/>
      <c r="B73" s="70"/>
      <c r="C73" s="70"/>
      <c r="D73" s="70"/>
      <c r="E73" s="70"/>
      <c r="F73" s="70"/>
      <c r="G73" s="70"/>
      <c r="H73" s="70"/>
      <c r="I73" s="70"/>
      <c r="J73" s="70"/>
      <c r="K73" s="70"/>
      <c r="L73" s="70"/>
      <c r="M73" s="92"/>
      <c r="N73" s="70"/>
      <c r="O73" s="70"/>
      <c r="P73" s="70"/>
      <c r="Q73" s="70"/>
      <c r="R73" s="70"/>
      <c r="S73" s="70"/>
      <c r="T73" s="70"/>
      <c r="U73" s="70"/>
      <c r="V73" s="70"/>
      <c r="W73" s="70"/>
      <c r="X73" s="70"/>
      <c r="Y73" s="70"/>
      <c r="Z73" s="70"/>
    </row>
    <row r="74" spans="1:26" ht="15.75" hidden="1" customHeight="1" x14ac:dyDescent="0.25">
      <c r="A74" s="70"/>
      <c r="B74" s="70"/>
      <c r="C74" s="70"/>
      <c r="D74" s="70"/>
      <c r="E74" s="70"/>
      <c r="F74" s="70"/>
      <c r="G74" s="70"/>
      <c r="H74" s="70"/>
      <c r="I74" s="70"/>
      <c r="J74" s="70"/>
      <c r="K74" s="70"/>
      <c r="L74" s="70"/>
      <c r="M74" s="92"/>
      <c r="N74" s="70"/>
      <c r="O74" s="70"/>
      <c r="P74" s="70"/>
      <c r="Q74" s="70"/>
      <c r="R74" s="70"/>
      <c r="S74" s="70"/>
      <c r="T74" s="70"/>
      <c r="U74" s="70"/>
      <c r="V74" s="70"/>
      <c r="W74" s="70"/>
      <c r="X74" s="70"/>
      <c r="Y74" s="70"/>
      <c r="Z74" s="70"/>
    </row>
    <row r="75" spans="1:26" ht="15.75" hidden="1" customHeight="1" x14ac:dyDescent="0.25">
      <c r="A75" s="70"/>
      <c r="B75" s="70"/>
      <c r="C75" s="70"/>
      <c r="D75" s="70"/>
      <c r="E75" s="70"/>
      <c r="F75" s="70"/>
      <c r="G75" s="70"/>
      <c r="H75" s="70"/>
      <c r="I75" s="70"/>
      <c r="J75" s="70"/>
      <c r="K75" s="70"/>
      <c r="L75" s="70"/>
      <c r="M75" s="92"/>
      <c r="N75" s="70"/>
      <c r="O75" s="70"/>
      <c r="P75" s="70"/>
      <c r="Q75" s="70"/>
      <c r="R75" s="70"/>
      <c r="S75" s="70"/>
      <c r="T75" s="70"/>
      <c r="U75" s="70"/>
      <c r="V75" s="70"/>
      <c r="W75" s="70"/>
      <c r="X75" s="70"/>
      <c r="Y75" s="70"/>
      <c r="Z75" s="70"/>
    </row>
    <row r="76" spans="1:26" ht="15.75" hidden="1" customHeight="1" x14ac:dyDescent="0.25">
      <c r="A76" s="70"/>
      <c r="B76" s="70"/>
      <c r="C76" s="70"/>
      <c r="D76" s="70"/>
      <c r="E76" s="70"/>
      <c r="F76" s="70"/>
      <c r="G76" s="70"/>
      <c r="H76" s="70"/>
      <c r="I76" s="70"/>
      <c r="J76" s="70"/>
      <c r="K76" s="70"/>
      <c r="L76" s="70"/>
      <c r="M76" s="92"/>
      <c r="N76" s="70"/>
      <c r="O76" s="70"/>
      <c r="P76" s="70"/>
      <c r="Q76" s="70"/>
      <c r="R76" s="70"/>
      <c r="S76" s="70"/>
      <c r="T76" s="70"/>
      <c r="U76" s="70"/>
      <c r="V76" s="70"/>
      <c r="W76" s="70"/>
      <c r="X76" s="70"/>
      <c r="Y76" s="70"/>
      <c r="Z76" s="70"/>
    </row>
    <row r="77" spans="1:26" ht="15.75" hidden="1" customHeight="1" x14ac:dyDescent="0.25">
      <c r="A77" s="70"/>
      <c r="B77" s="70"/>
      <c r="C77" s="70"/>
      <c r="D77" s="70"/>
      <c r="E77" s="70"/>
      <c r="F77" s="70"/>
      <c r="G77" s="70"/>
      <c r="H77" s="70"/>
      <c r="I77" s="70"/>
      <c r="J77" s="70"/>
      <c r="K77" s="70"/>
      <c r="L77" s="70"/>
      <c r="M77" s="92"/>
      <c r="N77" s="70"/>
      <c r="O77" s="70"/>
      <c r="P77" s="70"/>
      <c r="Q77" s="70"/>
      <c r="R77" s="70"/>
      <c r="S77" s="70"/>
      <c r="T77" s="70"/>
      <c r="U77" s="70"/>
      <c r="V77" s="70"/>
      <c r="W77" s="70"/>
      <c r="X77" s="70"/>
      <c r="Y77" s="70"/>
      <c r="Z77" s="70"/>
    </row>
    <row r="78" spans="1:26" ht="15.75" hidden="1" customHeight="1" x14ac:dyDescent="0.25">
      <c r="A78" s="70"/>
      <c r="B78" s="70"/>
      <c r="C78" s="70"/>
      <c r="D78" s="70"/>
      <c r="E78" s="70"/>
      <c r="F78" s="70"/>
      <c r="G78" s="70"/>
      <c r="H78" s="70"/>
      <c r="I78" s="70"/>
      <c r="J78" s="70"/>
      <c r="K78" s="70"/>
      <c r="L78" s="70"/>
      <c r="M78" s="92"/>
      <c r="N78" s="70"/>
      <c r="O78" s="70"/>
      <c r="P78" s="70"/>
      <c r="Q78" s="70"/>
      <c r="R78" s="70"/>
      <c r="S78" s="70"/>
      <c r="T78" s="70"/>
      <c r="U78" s="70"/>
      <c r="V78" s="70"/>
      <c r="W78" s="70"/>
      <c r="X78" s="70"/>
      <c r="Y78" s="70"/>
      <c r="Z78" s="70"/>
    </row>
    <row r="79" spans="1:26" ht="15.75" hidden="1" customHeight="1" x14ac:dyDescent="0.25">
      <c r="A79" s="70"/>
      <c r="B79" s="70"/>
      <c r="C79" s="70"/>
      <c r="D79" s="70"/>
      <c r="E79" s="70"/>
      <c r="F79" s="70"/>
      <c r="G79" s="70"/>
      <c r="H79" s="70"/>
      <c r="I79" s="70"/>
      <c r="J79" s="70"/>
      <c r="K79" s="70"/>
      <c r="L79" s="70"/>
      <c r="M79" s="92"/>
      <c r="N79" s="70"/>
      <c r="O79" s="70"/>
      <c r="P79" s="70"/>
      <c r="Q79" s="70"/>
      <c r="R79" s="70"/>
      <c r="S79" s="70"/>
      <c r="T79" s="70"/>
      <c r="U79" s="70"/>
      <c r="V79" s="70"/>
      <c r="W79" s="70"/>
      <c r="X79" s="70"/>
      <c r="Y79" s="70"/>
      <c r="Z79" s="70"/>
    </row>
    <row r="80" spans="1:26" ht="15.75" hidden="1" customHeight="1" x14ac:dyDescent="0.25">
      <c r="A80" s="70"/>
      <c r="B80" s="70"/>
      <c r="C80" s="70"/>
      <c r="D80" s="70"/>
      <c r="E80" s="70"/>
      <c r="F80" s="70"/>
      <c r="G80" s="70"/>
      <c r="H80" s="70"/>
      <c r="I80" s="70"/>
      <c r="J80" s="70"/>
      <c r="K80" s="70"/>
      <c r="L80" s="70"/>
      <c r="M80" s="92"/>
      <c r="N80" s="70"/>
      <c r="O80" s="70"/>
      <c r="P80" s="70"/>
      <c r="Q80" s="70"/>
      <c r="R80" s="70"/>
      <c r="S80" s="70"/>
      <c r="T80" s="70"/>
      <c r="U80" s="70"/>
      <c r="V80" s="70"/>
      <c r="W80" s="70"/>
      <c r="X80" s="70"/>
      <c r="Y80" s="70"/>
      <c r="Z80" s="70"/>
    </row>
    <row r="81" spans="1:26" ht="15.75" hidden="1" customHeight="1" x14ac:dyDescent="0.25">
      <c r="A81" s="70"/>
      <c r="B81" s="70"/>
      <c r="C81" s="70"/>
      <c r="D81" s="70"/>
      <c r="E81" s="70"/>
      <c r="F81" s="70"/>
      <c r="G81" s="70"/>
      <c r="H81" s="70"/>
      <c r="I81" s="70"/>
      <c r="J81" s="70"/>
      <c r="K81" s="70"/>
      <c r="L81" s="70"/>
      <c r="M81" s="92"/>
      <c r="N81" s="70"/>
      <c r="O81" s="70"/>
      <c r="P81" s="70"/>
      <c r="Q81" s="70"/>
      <c r="R81" s="70"/>
      <c r="S81" s="70"/>
      <c r="T81" s="70"/>
      <c r="U81" s="70"/>
      <c r="V81" s="70"/>
      <c r="W81" s="70"/>
      <c r="X81" s="70"/>
      <c r="Y81" s="70"/>
      <c r="Z81" s="70"/>
    </row>
    <row r="82" spans="1:26" ht="15.75" hidden="1" customHeight="1" x14ac:dyDescent="0.25">
      <c r="A82" s="70"/>
      <c r="B82" s="70"/>
      <c r="C82" s="70"/>
      <c r="D82" s="70"/>
      <c r="E82" s="70"/>
      <c r="F82" s="70"/>
      <c r="G82" s="70"/>
      <c r="H82" s="70"/>
      <c r="I82" s="70"/>
      <c r="J82" s="70"/>
      <c r="K82" s="70"/>
      <c r="L82" s="70"/>
      <c r="M82" s="92"/>
      <c r="N82" s="70"/>
      <c r="O82" s="70"/>
      <c r="P82" s="70"/>
      <c r="Q82" s="70"/>
      <c r="R82" s="70"/>
      <c r="S82" s="70"/>
      <c r="T82" s="70"/>
      <c r="U82" s="70"/>
      <c r="V82" s="70"/>
      <c r="W82" s="70"/>
      <c r="X82" s="70"/>
      <c r="Y82" s="70"/>
      <c r="Z82" s="70"/>
    </row>
    <row r="83" spans="1:26" ht="15.75" hidden="1" customHeight="1" x14ac:dyDescent="0.25">
      <c r="A83" s="70"/>
      <c r="B83" s="70"/>
      <c r="C83" s="70"/>
      <c r="D83" s="70"/>
      <c r="E83" s="70"/>
      <c r="F83" s="70"/>
      <c r="G83" s="70"/>
      <c r="H83" s="70"/>
      <c r="I83" s="70"/>
      <c r="J83" s="70"/>
      <c r="K83" s="70"/>
      <c r="L83" s="70"/>
      <c r="M83" s="92"/>
      <c r="N83" s="70"/>
      <c r="O83" s="70"/>
      <c r="P83" s="70"/>
      <c r="Q83" s="70"/>
      <c r="R83" s="70"/>
      <c r="S83" s="70"/>
      <c r="T83" s="70"/>
      <c r="U83" s="70"/>
      <c r="V83" s="70"/>
      <c r="W83" s="70"/>
      <c r="X83" s="70"/>
      <c r="Y83" s="70"/>
      <c r="Z83" s="70"/>
    </row>
    <row r="84" spans="1:26" ht="15.75" hidden="1" customHeight="1" x14ac:dyDescent="0.25">
      <c r="A84" s="70"/>
      <c r="B84" s="70"/>
      <c r="C84" s="70"/>
      <c r="D84" s="70"/>
      <c r="E84" s="70"/>
      <c r="F84" s="70"/>
      <c r="G84" s="70"/>
      <c r="H84" s="70"/>
      <c r="I84" s="70"/>
      <c r="J84" s="70"/>
      <c r="K84" s="70"/>
      <c r="L84" s="70"/>
      <c r="M84" s="92"/>
      <c r="N84" s="70"/>
      <c r="O84" s="70"/>
      <c r="P84" s="70"/>
      <c r="Q84" s="70"/>
      <c r="R84" s="70"/>
      <c r="S84" s="70"/>
      <c r="T84" s="70"/>
      <c r="U84" s="70"/>
      <c r="V84" s="70"/>
      <c r="W84" s="70"/>
      <c r="X84" s="70"/>
      <c r="Y84" s="70"/>
      <c r="Z84" s="70"/>
    </row>
    <row r="85" spans="1:26" ht="15.75" hidden="1" customHeight="1" x14ac:dyDescent="0.25">
      <c r="A85" s="70"/>
      <c r="B85" s="70"/>
      <c r="C85" s="70"/>
      <c r="D85" s="70"/>
      <c r="E85" s="70"/>
      <c r="F85" s="70"/>
      <c r="G85" s="70"/>
      <c r="H85" s="70"/>
      <c r="I85" s="70"/>
      <c r="J85" s="70"/>
      <c r="K85" s="70"/>
      <c r="L85" s="70"/>
      <c r="M85" s="92"/>
      <c r="N85" s="70"/>
      <c r="O85" s="70"/>
      <c r="P85" s="70"/>
      <c r="Q85" s="70"/>
      <c r="R85" s="70"/>
      <c r="S85" s="70"/>
      <c r="T85" s="70"/>
      <c r="U85" s="70"/>
      <c r="V85" s="70"/>
      <c r="W85" s="70"/>
      <c r="X85" s="70"/>
      <c r="Y85" s="70"/>
      <c r="Z85" s="70"/>
    </row>
    <row r="86" spans="1:26" ht="15.75" hidden="1" customHeight="1" x14ac:dyDescent="0.25">
      <c r="A86" s="70"/>
      <c r="B86" s="70"/>
      <c r="C86" s="70"/>
      <c r="D86" s="70"/>
      <c r="E86" s="70"/>
      <c r="F86" s="70"/>
      <c r="G86" s="70"/>
      <c r="H86" s="70"/>
      <c r="I86" s="70"/>
      <c r="J86" s="70"/>
      <c r="K86" s="70"/>
      <c r="L86" s="70"/>
      <c r="M86" s="92"/>
      <c r="N86" s="70"/>
      <c r="O86" s="70"/>
      <c r="P86" s="70"/>
      <c r="Q86" s="70"/>
      <c r="R86" s="70"/>
      <c r="S86" s="70"/>
      <c r="T86" s="70"/>
      <c r="U86" s="70"/>
      <c r="V86" s="70"/>
      <c r="W86" s="70"/>
      <c r="X86" s="70"/>
      <c r="Y86" s="70"/>
      <c r="Z86" s="70"/>
    </row>
    <row r="87" spans="1:26" ht="15.75" hidden="1" customHeight="1" x14ac:dyDescent="0.25">
      <c r="A87" s="70"/>
      <c r="B87" s="70"/>
      <c r="C87" s="70"/>
      <c r="D87" s="70"/>
      <c r="E87" s="70"/>
      <c r="F87" s="70"/>
      <c r="G87" s="70"/>
      <c r="H87" s="70"/>
      <c r="I87" s="70"/>
      <c r="J87" s="70"/>
      <c r="K87" s="70"/>
      <c r="L87" s="70"/>
      <c r="M87" s="92"/>
      <c r="N87" s="70"/>
      <c r="O87" s="70"/>
      <c r="P87" s="70"/>
      <c r="Q87" s="70"/>
      <c r="R87" s="70"/>
      <c r="S87" s="70"/>
      <c r="T87" s="70"/>
      <c r="U87" s="70"/>
      <c r="V87" s="70"/>
      <c r="W87" s="70"/>
      <c r="X87" s="70"/>
      <c r="Y87" s="70"/>
      <c r="Z87" s="70"/>
    </row>
    <row r="88" spans="1:26" ht="15.75" hidden="1" customHeight="1" x14ac:dyDescent="0.25">
      <c r="A88" s="70"/>
      <c r="B88" s="70"/>
      <c r="C88" s="70"/>
      <c r="D88" s="70"/>
      <c r="E88" s="70"/>
      <c r="F88" s="70"/>
      <c r="G88" s="70"/>
      <c r="H88" s="70"/>
      <c r="I88" s="70"/>
      <c r="J88" s="70"/>
      <c r="K88" s="70"/>
      <c r="L88" s="70"/>
      <c r="M88" s="92"/>
      <c r="N88" s="70"/>
      <c r="O88" s="70"/>
      <c r="P88" s="70"/>
      <c r="Q88" s="70"/>
      <c r="R88" s="70"/>
      <c r="S88" s="70"/>
      <c r="T88" s="70"/>
      <c r="U88" s="70"/>
      <c r="V88" s="70"/>
      <c r="W88" s="70"/>
      <c r="X88" s="70"/>
      <c r="Y88" s="70"/>
      <c r="Z88" s="70"/>
    </row>
    <row r="89" spans="1:26" ht="15.75" hidden="1" customHeight="1" x14ac:dyDescent="0.25">
      <c r="A89" s="70"/>
      <c r="B89" s="70"/>
      <c r="C89" s="70"/>
      <c r="D89" s="70"/>
      <c r="E89" s="70"/>
      <c r="F89" s="70"/>
      <c r="G89" s="70"/>
      <c r="H89" s="70"/>
      <c r="I89" s="70"/>
      <c r="J89" s="70"/>
      <c r="K89" s="70"/>
      <c r="L89" s="70"/>
      <c r="M89" s="92"/>
      <c r="N89" s="70"/>
      <c r="O89" s="70"/>
      <c r="P89" s="70"/>
      <c r="Q89" s="70"/>
      <c r="R89" s="70"/>
      <c r="S89" s="70"/>
      <c r="T89" s="70"/>
      <c r="U89" s="70"/>
      <c r="V89" s="70"/>
      <c r="W89" s="70"/>
      <c r="X89" s="70"/>
      <c r="Y89" s="70"/>
      <c r="Z89" s="70"/>
    </row>
    <row r="90" spans="1:26" ht="15.75" hidden="1" customHeight="1" x14ac:dyDescent="0.25">
      <c r="A90" s="70"/>
      <c r="B90" s="70"/>
      <c r="C90" s="70"/>
      <c r="D90" s="70"/>
      <c r="E90" s="70"/>
      <c r="F90" s="70"/>
      <c r="G90" s="70"/>
      <c r="H90" s="70"/>
      <c r="I90" s="70"/>
      <c r="J90" s="70"/>
      <c r="K90" s="70"/>
      <c r="L90" s="70"/>
      <c r="M90" s="92"/>
      <c r="N90" s="70"/>
      <c r="O90" s="70"/>
      <c r="P90" s="70"/>
      <c r="Q90" s="70"/>
      <c r="R90" s="70"/>
      <c r="S90" s="70"/>
      <c r="T90" s="70"/>
      <c r="U90" s="70"/>
      <c r="V90" s="70"/>
      <c r="W90" s="70"/>
      <c r="X90" s="70"/>
      <c r="Y90" s="70"/>
      <c r="Z90" s="70"/>
    </row>
    <row r="91" spans="1:26" ht="15.75" hidden="1" customHeight="1" x14ac:dyDescent="0.25">
      <c r="A91" s="70"/>
      <c r="B91" s="70"/>
      <c r="C91" s="70"/>
      <c r="D91" s="70"/>
      <c r="E91" s="70"/>
      <c r="F91" s="70"/>
      <c r="G91" s="70"/>
      <c r="H91" s="70"/>
      <c r="I91" s="70"/>
      <c r="J91" s="70"/>
      <c r="K91" s="70"/>
      <c r="L91" s="70"/>
      <c r="M91" s="92"/>
      <c r="N91" s="70"/>
      <c r="O91" s="70"/>
      <c r="P91" s="70"/>
      <c r="Q91" s="70"/>
      <c r="R91" s="70"/>
      <c r="S91" s="70"/>
      <c r="T91" s="70"/>
      <c r="U91" s="70"/>
      <c r="V91" s="70"/>
      <c r="W91" s="70"/>
      <c r="X91" s="70"/>
      <c r="Y91" s="70"/>
      <c r="Z91" s="70"/>
    </row>
    <row r="92" spans="1:26" ht="15.75" hidden="1" customHeight="1" x14ac:dyDescent="0.25">
      <c r="A92" s="70"/>
      <c r="B92" s="70"/>
      <c r="C92" s="70"/>
      <c r="D92" s="70"/>
      <c r="E92" s="70"/>
      <c r="F92" s="70"/>
      <c r="G92" s="70"/>
      <c r="H92" s="70"/>
      <c r="I92" s="70"/>
      <c r="J92" s="70"/>
      <c r="K92" s="70"/>
      <c r="L92" s="70"/>
      <c r="M92" s="92"/>
      <c r="N92" s="70"/>
      <c r="O92" s="70"/>
      <c r="P92" s="70"/>
      <c r="Q92" s="70"/>
      <c r="R92" s="70"/>
      <c r="S92" s="70"/>
      <c r="T92" s="70"/>
      <c r="U92" s="70"/>
      <c r="V92" s="70"/>
      <c r="W92" s="70"/>
      <c r="X92" s="70"/>
      <c r="Y92" s="70"/>
      <c r="Z92" s="70"/>
    </row>
    <row r="93" spans="1:26" ht="15.75" hidden="1" customHeight="1" x14ac:dyDescent="0.25">
      <c r="A93" s="70"/>
      <c r="B93" s="70"/>
      <c r="C93" s="70"/>
      <c r="D93" s="70"/>
      <c r="E93" s="70"/>
      <c r="F93" s="70"/>
      <c r="G93" s="70"/>
      <c r="H93" s="70"/>
      <c r="I93" s="70"/>
      <c r="J93" s="70"/>
      <c r="K93" s="70"/>
      <c r="L93" s="70"/>
      <c r="M93" s="92"/>
      <c r="N93" s="70"/>
      <c r="O93" s="70"/>
      <c r="P93" s="70"/>
      <c r="Q93" s="70"/>
      <c r="R93" s="70"/>
      <c r="S93" s="70"/>
      <c r="T93" s="70"/>
      <c r="U93" s="70"/>
      <c r="V93" s="70"/>
      <c r="W93" s="70"/>
      <c r="X93" s="70"/>
      <c r="Y93" s="70"/>
      <c r="Z93" s="70"/>
    </row>
    <row r="94" spans="1:26" ht="15.75" hidden="1" customHeight="1" x14ac:dyDescent="0.25">
      <c r="A94" s="70"/>
      <c r="B94" s="70"/>
      <c r="C94" s="70"/>
      <c r="D94" s="70"/>
      <c r="E94" s="70"/>
      <c r="F94" s="70"/>
      <c r="G94" s="70"/>
      <c r="H94" s="70"/>
      <c r="I94" s="70"/>
      <c r="J94" s="70"/>
      <c r="K94" s="70"/>
      <c r="L94" s="70"/>
      <c r="M94" s="92"/>
      <c r="N94" s="70"/>
      <c r="O94" s="70"/>
      <c r="P94" s="70"/>
      <c r="Q94" s="70"/>
      <c r="R94" s="70"/>
      <c r="S94" s="70"/>
      <c r="T94" s="70"/>
      <c r="U94" s="70"/>
      <c r="V94" s="70"/>
      <c r="W94" s="70"/>
      <c r="X94" s="70"/>
      <c r="Y94" s="70"/>
      <c r="Z94" s="70"/>
    </row>
    <row r="95" spans="1:26" ht="15.75" hidden="1" customHeight="1" x14ac:dyDescent="0.25">
      <c r="A95" s="70"/>
      <c r="B95" s="70"/>
      <c r="C95" s="70"/>
      <c r="D95" s="70"/>
      <c r="E95" s="70"/>
      <c r="F95" s="70"/>
      <c r="G95" s="70"/>
      <c r="H95" s="70"/>
      <c r="I95" s="70"/>
      <c r="J95" s="70"/>
      <c r="K95" s="70"/>
      <c r="L95" s="70"/>
      <c r="M95" s="92"/>
      <c r="N95" s="70"/>
      <c r="O95" s="70"/>
      <c r="P95" s="70"/>
      <c r="Q95" s="70"/>
      <c r="R95" s="70"/>
      <c r="S95" s="70"/>
      <c r="T95" s="70"/>
      <c r="U95" s="70"/>
      <c r="V95" s="70"/>
      <c r="W95" s="70"/>
      <c r="X95" s="70"/>
      <c r="Y95" s="70"/>
      <c r="Z95" s="70"/>
    </row>
    <row r="96" spans="1:26" ht="15.75" hidden="1" customHeight="1" x14ac:dyDescent="0.25">
      <c r="A96" s="70"/>
      <c r="B96" s="70"/>
      <c r="C96" s="70"/>
      <c r="D96" s="70"/>
      <c r="E96" s="70"/>
      <c r="F96" s="70"/>
      <c r="G96" s="70"/>
      <c r="H96" s="70"/>
      <c r="I96" s="70"/>
      <c r="J96" s="70"/>
      <c r="K96" s="70"/>
      <c r="L96" s="70"/>
      <c r="M96" s="92"/>
      <c r="N96" s="70"/>
      <c r="O96" s="70"/>
      <c r="P96" s="70"/>
      <c r="Q96" s="70"/>
      <c r="R96" s="70"/>
      <c r="S96" s="70"/>
      <c r="T96" s="70"/>
      <c r="U96" s="70"/>
      <c r="V96" s="70"/>
      <c r="W96" s="70"/>
      <c r="X96" s="70"/>
      <c r="Y96" s="70"/>
      <c r="Z96" s="70"/>
    </row>
    <row r="97" spans="1:26" ht="15.75" hidden="1" customHeight="1" x14ac:dyDescent="0.25">
      <c r="A97" s="70"/>
      <c r="B97" s="70"/>
      <c r="C97" s="70"/>
      <c r="D97" s="70"/>
      <c r="E97" s="70"/>
      <c r="F97" s="70"/>
      <c r="G97" s="70"/>
      <c r="H97" s="70"/>
      <c r="I97" s="70"/>
      <c r="J97" s="70"/>
      <c r="K97" s="70"/>
      <c r="L97" s="70"/>
      <c r="M97" s="92"/>
      <c r="N97" s="70"/>
      <c r="O97" s="70"/>
      <c r="P97" s="70"/>
      <c r="Q97" s="70"/>
      <c r="R97" s="70"/>
      <c r="S97" s="70"/>
      <c r="T97" s="70"/>
      <c r="U97" s="70"/>
      <c r="V97" s="70"/>
      <c r="W97" s="70"/>
      <c r="X97" s="70"/>
      <c r="Y97" s="70"/>
      <c r="Z97" s="70"/>
    </row>
    <row r="98" spans="1:26" ht="15.75" hidden="1" customHeight="1" x14ac:dyDescent="0.25">
      <c r="A98" s="70"/>
      <c r="B98" s="70"/>
      <c r="C98" s="70"/>
      <c r="D98" s="70"/>
      <c r="E98" s="70"/>
      <c r="F98" s="70"/>
      <c r="G98" s="70"/>
      <c r="H98" s="70"/>
      <c r="I98" s="70"/>
      <c r="J98" s="70"/>
      <c r="K98" s="70"/>
      <c r="L98" s="70"/>
      <c r="M98" s="92"/>
      <c r="N98" s="70"/>
      <c r="O98" s="70"/>
      <c r="P98" s="70"/>
      <c r="Q98" s="70"/>
      <c r="R98" s="70"/>
      <c r="S98" s="70"/>
      <c r="T98" s="70"/>
      <c r="U98" s="70"/>
      <c r="V98" s="70"/>
      <c r="W98" s="70"/>
      <c r="X98" s="70"/>
      <c r="Y98" s="70"/>
      <c r="Z98" s="70"/>
    </row>
    <row r="99" spans="1:26" ht="15.75" hidden="1" customHeight="1" x14ac:dyDescent="0.25">
      <c r="A99" s="70"/>
      <c r="B99" s="70"/>
      <c r="C99" s="70"/>
      <c r="D99" s="70"/>
      <c r="E99" s="70"/>
      <c r="F99" s="70"/>
      <c r="G99" s="70"/>
      <c r="H99" s="70"/>
      <c r="I99" s="70"/>
      <c r="J99" s="70"/>
      <c r="K99" s="70"/>
      <c r="L99" s="70"/>
      <c r="M99" s="92"/>
      <c r="N99" s="70"/>
      <c r="O99" s="70"/>
      <c r="P99" s="70"/>
      <c r="Q99" s="70"/>
      <c r="R99" s="70"/>
      <c r="S99" s="70"/>
      <c r="T99" s="70"/>
      <c r="U99" s="70"/>
      <c r="V99" s="70"/>
      <c r="W99" s="70"/>
      <c r="X99" s="70"/>
      <c r="Y99" s="70"/>
      <c r="Z99" s="70"/>
    </row>
    <row r="100" spans="1:26" ht="15.75" hidden="1" customHeight="1" x14ac:dyDescent="0.25">
      <c r="A100" s="70"/>
      <c r="B100" s="70"/>
      <c r="C100" s="70"/>
      <c r="D100" s="70"/>
      <c r="E100" s="70"/>
      <c r="F100" s="70"/>
      <c r="G100" s="70"/>
      <c r="H100" s="70"/>
      <c r="I100" s="70"/>
      <c r="J100" s="70"/>
      <c r="K100" s="70"/>
      <c r="L100" s="70"/>
      <c r="M100" s="92"/>
      <c r="N100" s="70"/>
      <c r="O100" s="70"/>
      <c r="P100" s="70"/>
      <c r="Q100" s="70"/>
      <c r="R100" s="70"/>
      <c r="S100" s="70"/>
      <c r="T100" s="70"/>
      <c r="U100" s="70"/>
      <c r="V100" s="70"/>
      <c r="W100" s="70"/>
      <c r="X100" s="70"/>
      <c r="Y100" s="70"/>
      <c r="Z100" s="70"/>
    </row>
    <row r="101" spans="1:26" ht="15.75" hidden="1" customHeight="1" x14ac:dyDescent="0.25">
      <c r="A101" s="70"/>
      <c r="B101" s="70"/>
      <c r="C101" s="70"/>
      <c r="D101" s="70"/>
      <c r="E101" s="70"/>
      <c r="F101" s="70"/>
      <c r="G101" s="70"/>
      <c r="H101" s="70"/>
      <c r="I101" s="70"/>
      <c r="J101" s="70"/>
      <c r="K101" s="70"/>
      <c r="L101" s="70"/>
      <c r="M101" s="92"/>
      <c r="N101" s="70"/>
      <c r="O101" s="70"/>
      <c r="P101" s="70"/>
      <c r="Q101" s="70"/>
      <c r="R101" s="70"/>
      <c r="S101" s="70"/>
      <c r="T101" s="70"/>
      <c r="U101" s="70"/>
      <c r="V101" s="70"/>
      <c r="W101" s="70"/>
      <c r="X101" s="70"/>
      <c r="Y101" s="70"/>
      <c r="Z101" s="70"/>
    </row>
    <row r="102" spans="1:26" ht="15.75" hidden="1" customHeight="1" x14ac:dyDescent="0.25">
      <c r="A102" s="70"/>
      <c r="B102" s="70"/>
      <c r="C102" s="70"/>
      <c r="D102" s="70"/>
      <c r="E102" s="70"/>
      <c r="F102" s="70"/>
      <c r="G102" s="70"/>
      <c r="H102" s="70"/>
      <c r="I102" s="70"/>
      <c r="J102" s="70"/>
      <c r="K102" s="70"/>
      <c r="L102" s="70"/>
      <c r="M102" s="92"/>
      <c r="N102" s="70"/>
      <c r="O102" s="70"/>
      <c r="P102" s="70"/>
      <c r="Q102" s="70"/>
      <c r="R102" s="70"/>
      <c r="S102" s="70"/>
      <c r="T102" s="70"/>
      <c r="U102" s="70"/>
      <c r="V102" s="70"/>
      <c r="W102" s="70"/>
      <c r="X102" s="70"/>
      <c r="Y102" s="70"/>
      <c r="Z102" s="70"/>
    </row>
    <row r="103" spans="1:26" ht="15.75" hidden="1" customHeight="1" x14ac:dyDescent="0.25">
      <c r="A103" s="70"/>
      <c r="B103" s="70"/>
      <c r="C103" s="70"/>
      <c r="D103" s="70"/>
      <c r="E103" s="70"/>
      <c r="F103" s="70"/>
      <c r="G103" s="70"/>
      <c r="H103" s="70"/>
      <c r="I103" s="70"/>
      <c r="J103" s="70"/>
      <c r="K103" s="70"/>
      <c r="L103" s="70"/>
      <c r="M103" s="92"/>
      <c r="N103" s="70"/>
      <c r="O103" s="70"/>
      <c r="P103" s="70"/>
      <c r="Q103" s="70"/>
      <c r="R103" s="70"/>
      <c r="S103" s="70"/>
      <c r="T103" s="70"/>
      <c r="U103" s="70"/>
      <c r="V103" s="70"/>
      <c r="W103" s="70"/>
      <c r="X103" s="70"/>
      <c r="Y103" s="70"/>
      <c r="Z103" s="70"/>
    </row>
    <row r="104" spans="1:26" ht="15.75" hidden="1" customHeight="1" x14ac:dyDescent="0.25">
      <c r="A104" s="70"/>
      <c r="B104" s="70"/>
      <c r="C104" s="70"/>
      <c r="D104" s="70"/>
      <c r="E104" s="70"/>
      <c r="F104" s="70"/>
      <c r="G104" s="70"/>
      <c r="H104" s="70"/>
      <c r="I104" s="70"/>
      <c r="J104" s="70"/>
      <c r="K104" s="70"/>
      <c r="L104" s="70"/>
      <c r="M104" s="92"/>
      <c r="N104" s="70"/>
      <c r="O104" s="70"/>
      <c r="P104" s="70"/>
      <c r="Q104" s="70"/>
      <c r="R104" s="70"/>
      <c r="S104" s="70"/>
      <c r="T104" s="70"/>
      <c r="U104" s="70"/>
      <c r="V104" s="70"/>
      <c r="W104" s="70"/>
      <c r="X104" s="70"/>
      <c r="Y104" s="70"/>
      <c r="Z104" s="70"/>
    </row>
    <row r="105" spans="1:26" ht="15.75" hidden="1" customHeight="1" x14ac:dyDescent="0.25">
      <c r="A105" s="70"/>
      <c r="B105" s="70"/>
      <c r="C105" s="70"/>
      <c r="D105" s="70"/>
      <c r="E105" s="70"/>
      <c r="F105" s="70"/>
      <c r="G105" s="70"/>
      <c r="H105" s="70"/>
      <c r="I105" s="70"/>
      <c r="J105" s="70"/>
      <c r="K105" s="70"/>
      <c r="L105" s="70"/>
      <c r="M105" s="92"/>
      <c r="N105" s="70"/>
      <c r="O105" s="70"/>
      <c r="P105" s="70"/>
      <c r="Q105" s="70"/>
      <c r="R105" s="70"/>
      <c r="S105" s="70"/>
      <c r="T105" s="70"/>
      <c r="U105" s="70"/>
      <c r="V105" s="70"/>
      <c r="W105" s="70"/>
      <c r="X105" s="70"/>
      <c r="Y105" s="70"/>
      <c r="Z105" s="70"/>
    </row>
    <row r="106" spans="1:26" ht="15.75" hidden="1" customHeight="1" x14ac:dyDescent="0.25">
      <c r="A106" s="70"/>
      <c r="B106" s="70"/>
      <c r="C106" s="70"/>
      <c r="D106" s="70"/>
      <c r="E106" s="70"/>
      <c r="F106" s="70"/>
      <c r="G106" s="70"/>
      <c r="H106" s="70"/>
      <c r="I106" s="70"/>
      <c r="J106" s="70"/>
      <c r="K106" s="70"/>
      <c r="L106" s="70"/>
      <c r="M106" s="92"/>
      <c r="N106" s="70"/>
      <c r="O106" s="70"/>
      <c r="P106" s="70"/>
      <c r="Q106" s="70"/>
      <c r="R106" s="70"/>
      <c r="S106" s="70"/>
      <c r="T106" s="70"/>
      <c r="U106" s="70"/>
      <c r="V106" s="70"/>
      <c r="W106" s="70"/>
      <c r="X106" s="70"/>
      <c r="Y106" s="70"/>
      <c r="Z106" s="70"/>
    </row>
    <row r="107" spans="1:26" ht="15.75" hidden="1" customHeight="1" x14ac:dyDescent="0.25">
      <c r="A107" s="70"/>
      <c r="B107" s="70"/>
      <c r="C107" s="70"/>
      <c r="D107" s="70"/>
      <c r="E107" s="70"/>
      <c r="F107" s="70"/>
      <c r="G107" s="70"/>
      <c r="H107" s="70"/>
      <c r="I107" s="70"/>
      <c r="J107" s="70"/>
      <c r="K107" s="70"/>
      <c r="L107" s="70"/>
      <c r="M107" s="92"/>
      <c r="N107" s="70"/>
      <c r="O107" s="70"/>
      <c r="P107" s="70"/>
      <c r="Q107" s="70"/>
      <c r="R107" s="70"/>
      <c r="S107" s="70"/>
      <c r="T107" s="70"/>
      <c r="U107" s="70"/>
      <c r="V107" s="70"/>
      <c r="W107" s="70"/>
      <c r="X107" s="70"/>
      <c r="Y107" s="70"/>
      <c r="Z107" s="70"/>
    </row>
    <row r="108" spans="1:26" ht="15.75" hidden="1" customHeight="1" x14ac:dyDescent="0.25">
      <c r="A108" s="70"/>
      <c r="B108" s="70"/>
      <c r="C108" s="70"/>
      <c r="D108" s="70"/>
      <c r="E108" s="70"/>
      <c r="F108" s="70"/>
      <c r="G108" s="70"/>
      <c r="H108" s="70"/>
      <c r="I108" s="70"/>
      <c r="J108" s="70"/>
      <c r="K108" s="70"/>
      <c r="L108" s="70"/>
      <c r="M108" s="92"/>
      <c r="N108" s="70"/>
      <c r="O108" s="70"/>
      <c r="P108" s="70"/>
      <c r="Q108" s="70"/>
      <c r="R108" s="70"/>
      <c r="S108" s="70"/>
      <c r="T108" s="70"/>
      <c r="U108" s="70"/>
      <c r="V108" s="70"/>
      <c r="W108" s="70"/>
      <c r="X108" s="70"/>
      <c r="Y108" s="70"/>
      <c r="Z108" s="70"/>
    </row>
    <row r="109" spans="1:26" ht="15.75" hidden="1" customHeight="1" x14ac:dyDescent="0.25">
      <c r="A109" s="70"/>
      <c r="B109" s="70"/>
      <c r="C109" s="70"/>
      <c r="D109" s="70"/>
      <c r="E109" s="70"/>
      <c r="F109" s="70"/>
      <c r="G109" s="70"/>
      <c r="H109" s="70"/>
      <c r="I109" s="70"/>
      <c r="J109" s="70"/>
      <c r="K109" s="70"/>
      <c r="L109" s="70"/>
      <c r="M109" s="92" t="str">
        <f>IF(B59="","",IF(OR(B59="", C59="",D59="",F59="",I59="",J59="",K59=""),"incomplet","valide"))</f>
        <v/>
      </c>
      <c r="N109" s="70"/>
      <c r="O109" s="70"/>
      <c r="P109" s="70"/>
      <c r="Q109" s="70"/>
      <c r="R109" s="70"/>
      <c r="S109" s="70"/>
      <c r="T109" s="70"/>
      <c r="U109" s="70"/>
      <c r="V109" s="70"/>
      <c r="W109" s="70"/>
      <c r="X109" s="70"/>
      <c r="Y109" s="70"/>
      <c r="Z109" s="70"/>
    </row>
    <row r="110" spans="1:26" ht="15.75" hidden="1" customHeight="1"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ht="15.75" hidden="1" customHeight="1"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row>
    <row r="112" spans="1:26" ht="15.75" hidden="1" customHeight="1"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row>
    <row r="113" spans="1:26" ht="15.75" hidden="1" customHeight="1"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row>
    <row r="114" spans="1:26" ht="15.75" hidden="1" customHeight="1"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row>
    <row r="115" spans="1:26" ht="15.75" hidden="1" customHeight="1"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row>
    <row r="116" spans="1:26" ht="15.75" hidden="1" customHeight="1"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row>
    <row r="117" spans="1:26" ht="15.75" hidden="1" customHeight="1"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row>
    <row r="118" spans="1:26" ht="15.75" hidden="1" customHeight="1"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row>
    <row r="119" spans="1:26" ht="15.75" hidden="1" customHeight="1"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row>
    <row r="120" spans="1:26" ht="15.75" hidden="1" customHeight="1"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row>
    <row r="121" spans="1:26" ht="15.75" hidden="1" customHeight="1"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row>
    <row r="122" spans="1:26" ht="15.75" hidden="1" customHeight="1"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row>
    <row r="123" spans="1:26" ht="15.75" hidden="1" customHeight="1"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row>
    <row r="124" spans="1:26" ht="15.75" hidden="1" customHeight="1"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row>
    <row r="125" spans="1:26" ht="15.75" hidden="1" customHeight="1"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row>
    <row r="126" spans="1:26" ht="15.75" hidden="1" customHeight="1"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row>
    <row r="127" spans="1:26" ht="15.75" hidden="1" customHeight="1"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row>
    <row r="128" spans="1:26" ht="15.75" hidden="1" customHeight="1"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row>
    <row r="129" spans="1:26" ht="15.75" hidden="1" customHeight="1"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row>
    <row r="130" spans="1:26" ht="15.75" hidden="1" customHeight="1"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row>
    <row r="131" spans="1:26" ht="15.75" hidden="1" customHeight="1"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row>
    <row r="132" spans="1:26" ht="15.75" hidden="1" customHeight="1"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row>
    <row r="133" spans="1:26" ht="15.75" hidden="1" customHeight="1"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row>
    <row r="134" spans="1:26" ht="15.75" hidden="1" customHeight="1"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row>
    <row r="135" spans="1:26" ht="15.75" hidden="1" customHeight="1"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row>
    <row r="136" spans="1:26" ht="15.75" hidden="1" customHeight="1"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row>
    <row r="137" spans="1:26" ht="15.75" hidden="1" customHeight="1"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row>
    <row r="138" spans="1:26" ht="15.75" hidden="1" customHeight="1"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row>
    <row r="139" spans="1:26" ht="15.75" hidden="1" customHeight="1"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row>
    <row r="140" spans="1:26" ht="15.75" hidden="1" customHeight="1"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row>
    <row r="141" spans="1:26" ht="15.75" hidden="1" customHeight="1"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row>
    <row r="142" spans="1:26" ht="15.75" hidden="1" customHeight="1"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row>
    <row r="143" spans="1:26" ht="15.75" hidden="1" customHeight="1"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row>
    <row r="144" spans="1:26" ht="15.75" hidden="1" customHeight="1"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row>
    <row r="145" spans="1:26" ht="15.75" hidden="1" customHeight="1"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row>
    <row r="146" spans="1:26" ht="15.75" hidden="1" customHeight="1"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row>
    <row r="147" spans="1:26" ht="15.75" hidden="1" customHeight="1"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row>
    <row r="148" spans="1:26" ht="15.75" hidden="1" customHeight="1"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row>
    <row r="149" spans="1:26" ht="15.75" hidden="1" customHeight="1"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row>
    <row r="150" spans="1:26" ht="15.75" hidden="1" customHeight="1"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row>
    <row r="151" spans="1:26" ht="15.75" hidden="1" customHeight="1"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1:26" ht="15.75" hidden="1" customHeight="1"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row>
    <row r="153" spans="1:26" ht="15.75" hidden="1" customHeight="1"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row>
    <row r="154" spans="1:26" ht="15.75" hidden="1" customHeight="1"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row>
    <row r="155" spans="1:26" ht="15.75" hidden="1" customHeight="1"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row>
    <row r="156" spans="1:26" ht="15.75" hidden="1" customHeight="1"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row>
    <row r="157" spans="1:26" ht="15.75" hidden="1" customHeight="1"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row>
    <row r="158" spans="1:26" ht="15.75" hidden="1" customHeight="1"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row>
    <row r="159" spans="1:26" ht="15.75" hidden="1" customHeight="1"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row>
    <row r="160" spans="1:26" ht="15.75" hidden="1" customHeight="1"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row>
    <row r="161" spans="1:26" ht="15.75" hidden="1" customHeight="1"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row>
    <row r="162" spans="1:26" ht="15.75" hidden="1" customHeight="1"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row>
    <row r="163" spans="1:26" ht="15.75" hidden="1" customHeight="1"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row>
    <row r="164" spans="1:26" ht="15.75" hidden="1" customHeight="1"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row>
    <row r="165" spans="1:26" ht="15.75" hidden="1" customHeight="1"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row>
    <row r="166" spans="1:26" ht="15.75" hidden="1" customHeight="1"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row>
    <row r="167" spans="1:26" ht="15.75" hidden="1" customHeight="1"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row>
    <row r="168" spans="1:26" ht="15.75" hidden="1" customHeight="1"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row>
    <row r="169" spans="1:26" ht="15.75" hidden="1" customHeight="1"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row>
    <row r="170" spans="1:26" ht="15.75" hidden="1" customHeight="1"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row>
    <row r="171" spans="1:26" ht="15.75" hidden="1" customHeight="1"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row>
    <row r="172" spans="1:26" ht="15.75" hidden="1" customHeight="1"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row>
    <row r="173" spans="1:26" ht="15.75" hidden="1" customHeight="1"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row>
    <row r="174" spans="1:26" ht="15.75" hidden="1" customHeight="1"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row>
    <row r="175" spans="1:26" ht="15.75" hidden="1" customHeight="1"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row>
    <row r="176" spans="1:26" ht="15.75" hidden="1" customHeight="1"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row>
    <row r="177" spans="1:26" ht="15.75" hidden="1" customHeight="1"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row>
    <row r="178" spans="1:26" ht="15.75" hidden="1" customHeight="1"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row>
    <row r="179" spans="1:26" ht="15.75" hidden="1" customHeight="1"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row>
    <row r="180" spans="1:26" ht="15.75" hidden="1" customHeight="1"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row>
    <row r="181" spans="1:26" ht="15.75" hidden="1" customHeight="1"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row>
    <row r="182" spans="1:26" ht="15.75" hidden="1" customHeight="1"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row>
    <row r="183" spans="1:26" ht="15.75" hidden="1" customHeight="1"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row>
    <row r="184" spans="1:26" ht="15.75" hidden="1" customHeight="1"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row>
    <row r="185" spans="1:26" ht="15.75" hidden="1" customHeight="1"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row>
    <row r="186" spans="1:26" ht="15.75" hidden="1" customHeight="1"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row>
    <row r="187" spans="1:26" ht="15.75" hidden="1" customHeight="1"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row>
    <row r="188" spans="1:26" ht="15.75" hidden="1" customHeight="1"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row>
    <row r="189" spans="1:26" ht="15.75" hidden="1" customHeight="1"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row>
    <row r="190" spans="1:26" ht="15.75" hidden="1" customHeight="1"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row>
    <row r="191" spans="1:26" ht="15.75" hidden="1" customHeight="1" x14ac:dyDescent="0.25">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row>
    <row r="192" spans="1:26" ht="15.75" hidden="1" customHeight="1" x14ac:dyDescent="0.25">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row>
    <row r="193" spans="1:26" ht="15.75" hidden="1" customHeight="1" x14ac:dyDescent="0.25">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row>
    <row r="194" spans="1:26" ht="15.75" hidden="1" customHeight="1" x14ac:dyDescent="0.25">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row>
    <row r="195" spans="1:26" ht="15.75" hidden="1" customHeight="1" x14ac:dyDescent="0.25">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row>
    <row r="196" spans="1:26" ht="15.75" hidden="1" customHeight="1" x14ac:dyDescent="0.25">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row>
    <row r="197" spans="1:26" ht="15.75" hidden="1" customHeight="1" x14ac:dyDescent="0.25">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row>
    <row r="198" spans="1:26" ht="15.75" hidden="1" customHeight="1" x14ac:dyDescent="0.25">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row>
    <row r="199" spans="1:26" ht="15.75" hidden="1" customHeight="1" x14ac:dyDescent="0.25">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row>
    <row r="200" spans="1:26" ht="15.75" hidden="1" customHeight="1" x14ac:dyDescent="0.25">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row>
    <row r="201" spans="1:26" ht="15.75" hidden="1" customHeight="1" x14ac:dyDescent="0.25">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row>
    <row r="202" spans="1:26" ht="15.75" hidden="1" customHeight="1" x14ac:dyDescent="0.25">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row>
    <row r="203" spans="1:26" ht="15.75" hidden="1" customHeight="1" x14ac:dyDescent="0.25">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row>
    <row r="204" spans="1:26" ht="15.75" hidden="1" customHeight="1" x14ac:dyDescent="0.25">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row>
    <row r="205" spans="1:26" ht="15.75" hidden="1" customHeight="1" x14ac:dyDescent="0.25">
      <c r="A205" s="7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row>
    <row r="206" spans="1:26" ht="15.75" hidden="1" customHeight="1" x14ac:dyDescent="0.25">
      <c r="A206" s="7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row>
    <row r="207" spans="1:26" ht="15.75" hidden="1" customHeight="1" x14ac:dyDescent="0.25">
      <c r="A207" s="7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row>
    <row r="208" spans="1:26" ht="15.75" hidden="1" customHeight="1" x14ac:dyDescent="0.25">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row>
    <row r="209" spans="1:26" ht="15.75" hidden="1" customHeight="1" x14ac:dyDescent="0.25">
      <c r="A209" s="7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row>
    <row r="210" spans="1:26" ht="15.75" hidden="1" customHeight="1" x14ac:dyDescent="0.25">
      <c r="A210" s="7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row>
    <row r="211" spans="1:26" ht="15.75" hidden="1" customHeight="1" x14ac:dyDescent="0.25">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row>
    <row r="212" spans="1:26" ht="15.75" hidden="1" customHeight="1" x14ac:dyDescent="0.25">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row>
    <row r="213" spans="1:26" ht="15.75" hidden="1" customHeight="1" x14ac:dyDescent="0.25">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row>
    <row r="214" spans="1:26" ht="15.75" hidden="1" customHeight="1" x14ac:dyDescent="0.25">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row>
    <row r="215" spans="1:26" ht="15.75" hidden="1" customHeight="1" x14ac:dyDescent="0.25">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row>
    <row r="216" spans="1:26" ht="15.75" hidden="1" customHeight="1" x14ac:dyDescent="0.25">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row>
    <row r="217" spans="1:26" ht="15.75" hidden="1" customHeight="1" x14ac:dyDescent="0.25">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row>
    <row r="218" spans="1:26" ht="15.75" hidden="1" customHeight="1" x14ac:dyDescent="0.25">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row>
    <row r="219" spans="1:26" ht="15.75" hidden="1" customHeight="1" x14ac:dyDescent="0.25">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row>
    <row r="220" spans="1:26" ht="15.75" hidden="1" customHeight="1" x14ac:dyDescent="0.25">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row>
    <row r="221" spans="1:26" ht="15.75" hidden="1" customHeight="1" x14ac:dyDescent="0.25">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row>
    <row r="222" spans="1:26" ht="15.75" hidden="1" customHeight="1" x14ac:dyDescent="0.25">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row>
    <row r="223" spans="1:26" ht="15.75" hidden="1" customHeight="1" x14ac:dyDescent="0.25">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row>
    <row r="224" spans="1:26" ht="15.75" hidden="1" customHeight="1" x14ac:dyDescent="0.25">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row>
    <row r="225" spans="1:26" ht="15.75" hidden="1" customHeight="1" x14ac:dyDescent="0.25">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row>
    <row r="226" spans="1:26" ht="15.75" hidden="1" customHeight="1" x14ac:dyDescent="0.25">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row>
    <row r="227" spans="1:26" ht="15.75" hidden="1" customHeight="1" x14ac:dyDescent="0.25">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row>
    <row r="228" spans="1:26" ht="15.75" hidden="1" customHeight="1" x14ac:dyDescent="0.25">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row>
    <row r="229" spans="1:26" ht="15.75" hidden="1" customHeight="1" x14ac:dyDescent="0.25">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row>
    <row r="230" spans="1:26" ht="15.75" hidden="1" customHeight="1" x14ac:dyDescent="0.25">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row>
    <row r="231" spans="1:26" ht="15.75" hidden="1" customHeight="1" x14ac:dyDescent="0.25">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row>
    <row r="232" spans="1:26" ht="15.75" hidden="1" customHeight="1" x14ac:dyDescent="0.25">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row>
    <row r="233" spans="1:26" ht="15.75" hidden="1" customHeight="1" x14ac:dyDescent="0.25">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row>
    <row r="234" spans="1:26" ht="15.75" hidden="1" customHeight="1" x14ac:dyDescent="0.25">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row>
    <row r="235" spans="1:26" ht="15.75" hidden="1" customHeight="1" x14ac:dyDescent="0.25">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row>
    <row r="236" spans="1:26" ht="15.75" hidden="1" customHeight="1" x14ac:dyDescent="0.25">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row>
    <row r="237" spans="1:26" ht="15.75" hidden="1" customHeight="1" x14ac:dyDescent="0.25">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row>
    <row r="238" spans="1:26" ht="15.75" hidden="1" customHeight="1" x14ac:dyDescent="0.25">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row>
    <row r="239" spans="1:26" ht="15.75" hidden="1" customHeight="1" x14ac:dyDescent="0.25">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row>
    <row r="240" spans="1:26" ht="15.75" hidden="1" customHeight="1" x14ac:dyDescent="0.25">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row>
    <row r="241" spans="1:26" ht="15.75" hidden="1" customHeight="1" x14ac:dyDescent="0.25">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row>
    <row r="242" spans="1:26" ht="15.75" hidden="1" customHeight="1" x14ac:dyDescent="0.25">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row>
    <row r="243" spans="1:26" ht="15.75" hidden="1" customHeight="1" x14ac:dyDescent="0.25">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row>
    <row r="244" spans="1:26" ht="15.75" hidden="1" customHeight="1" x14ac:dyDescent="0.25">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row>
    <row r="245" spans="1:26" ht="15.75" hidden="1" customHeight="1" x14ac:dyDescent="0.25">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row>
    <row r="246" spans="1:26" ht="15.75" hidden="1" customHeight="1" x14ac:dyDescent="0.25">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row>
    <row r="247" spans="1:26" ht="15.75" hidden="1" customHeight="1" x14ac:dyDescent="0.25">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row>
    <row r="248" spans="1:26" ht="15.75" hidden="1" customHeight="1" x14ac:dyDescent="0.25">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row>
    <row r="249" spans="1:26" ht="15.75" hidden="1" customHeight="1" x14ac:dyDescent="0.25">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row>
    <row r="250" spans="1:26" ht="15.75" hidden="1" customHeight="1" x14ac:dyDescent="0.25">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row>
    <row r="251" spans="1:26" ht="15.75" hidden="1" customHeight="1" x14ac:dyDescent="0.25">
      <c r="A251" s="7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row>
    <row r="252" spans="1:26" ht="15.75" hidden="1" customHeight="1" x14ac:dyDescent="0.25">
      <c r="A252" s="7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row>
    <row r="253" spans="1:26" ht="15.75" hidden="1" customHeight="1" x14ac:dyDescent="0.25">
      <c r="A253" s="7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row>
    <row r="254" spans="1:26" ht="15.75" hidden="1" customHeight="1" x14ac:dyDescent="0.25">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row>
    <row r="255" spans="1:26" ht="15.75" hidden="1" customHeight="1" x14ac:dyDescent="0.25">
      <c r="A255" s="7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row>
    <row r="256" spans="1:26" ht="15.75" hidden="1" customHeight="1" x14ac:dyDescent="0.25">
      <c r="A256" s="7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row>
    <row r="257" spans="1:26" ht="15.75" hidden="1" customHeight="1" x14ac:dyDescent="0.25">
      <c r="A257" s="7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row>
    <row r="258" spans="1:26" ht="15.75" hidden="1" customHeight="1" x14ac:dyDescent="0.25">
      <c r="A258" s="7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row>
    <row r="259" spans="1:26" ht="15.75" hidden="1" customHeight="1" x14ac:dyDescent="0.25">
      <c r="A259" s="7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row>
    <row r="260" spans="1:26" ht="15.75" hidden="1" customHeight="1" x14ac:dyDescent="0.25">
      <c r="A260" s="7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row>
    <row r="261" spans="1:26" ht="15.75" hidden="1" customHeight="1" x14ac:dyDescent="0.25">
      <c r="A261" s="7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row>
    <row r="262" spans="1:26" ht="15.75" hidden="1" customHeight="1" x14ac:dyDescent="0.25">
      <c r="A262" s="7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row>
    <row r="263" spans="1:26" ht="15.75" hidden="1" customHeight="1" x14ac:dyDescent="0.25">
      <c r="A263" s="7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row>
    <row r="264" spans="1:26" ht="15.75" hidden="1" customHeight="1" x14ac:dyDescent="0.25">
      <c r="A264" s="7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row>
    <row r="265" spans="1:26" ht="15.75" hidden="1" customHeight="1" x14ac:dyDescent="0.25">
      <c r="A265" s="7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row>
    <row r="266" spans="1:26" ht="15.75" hidden="1" customHeight="1" x14ac:dyDescent="0.25">
      <c r="A266" s="7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row>
    <row r="267" spans="1:26" ht="15.75" hidden="1" customHeight="1" x14ac:dyDescent="0.25">
      <c r="A267" s="7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row>
    <row r="268" spans="1:26" ht="15.75" hidden="1" customHeight="1" x14ac:dyDescent="0.25">
      <c r="A268" s="7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row>
    <row r="269" spans="1:26" ht="15.75" hidden="1" customHeight="1" x14ac:dyDescent="0.25">
      <c r="A269" s="7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row>
    <row r="270" spans="1:26" ht="15.75" hidden="1" customHeight="1" x14ac:dyDescent="0.25">
      <c r="A270" s="7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row>
    <row r="271" spans="1:26" ht="15.75" hidden="1" customHeight="1" x14ac:dyDescent="0.25">
      <c r="A271" s="7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row>
    <row r="272" spans="1:26" ht="15.75" hidden="1" customHeight="1" x14ac:dyDescent="0.25">
      <c r="A272" s="7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row>
    <row r="273" spans="1:26" ht="15.75" hidden="1" customHeight="1" x14ac:dyDescent="0.25">
      <c r="A273" s="7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row>
    <row r="274" spans="1:26" ht="15.75" hidden="1" customHeight="1" x14ac:dyDescent="0.25">
      <c r="A274" s="7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row>
    <row r="275" spans="1:26" ht="15.75" hidden="1" customHeight="1" x14ac:dyDescent="0.25">
      <c r="A275" s="7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row>
    <row r="276" spans="1:26" ht="15.75" hidden="1" customHeight="1" x14ac:dyDescent="0.25">
      <c r="A276" s="7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row>
    <row r="277" spans="1:26" ht="15.75" hidden="1" customHeight="1" x14ac:dyDescent="0.25">
      <c r="A277" s="7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row>
    <row r="278" spans="1:26" ht="15.75" hidden="1" customHeight="1" x14ac:dyDescent="0.25">
      <c r="A278" s="7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row>
    <row r="279" spans="1:26" ht="15.75" hidden="1" customHeight="1" x14ac:dyDescent="0.25">
      <c r="A279" s="7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row>
    <row r="280" spans="1:26" ht="15.75" hidden="1" customHeight="1" x14ac:dyDescent="0.25">
      <c r="A280" s="70"/>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row>
    <row r="281" spans="1:26" ht="15.75" hidden="1" customHeight="1" x14ac:dyDescent="0.25">
      <c r="A281" s="7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row>
    <row r="282" spans="1:26" ht="15.75" hidden="1" customHeight="1" x14ac:dyDescent="0.25">
      <c r="A282" s="7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row>
    <row r="283" spans="1:26" ht="15.75" hidden="1" customHeight="1" x14ac:dyDescent="0.25">
      <c r="A283" s="70"/>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row>
    <row r="284" spans="1:26" ht="15.75" hidden="1" customHeight="1" x14ac:dyDescent="0.25">
      <c r="A284" s="7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row>
    <row r="285" spans="1:26" ht="15.75" hidden="1" customHeight="1" x14ac:dyDescent="0.25">
      <c r="A285" s="7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row>
    <row r="286" spans="1:26" ht="15.75" hidden="1" customHeight="1" x14ac:dyDescent="0.25">
      <c r="A286" s="70"/>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row>
    <row r="287" spans="1:26" ht="15.75" hidden="1" customHeight="1" x14ac:dyDescent="0.25">
      <c r="A287" s="7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row>
    <row r="288" spans="1:26" ht="15.75" hidden="1" customHeight="1" x14ac:dyDescent="0.25">
      <c r="A288" s="70"/>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row>
    <row r="289" spans="1:26" ht="15.75" hidden="1" customHeight="1" x14ac:dyDescent="0.25">
      <c r="A289" s="7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row>
    <row r="290" spans="1:26" ht="15.75" hidden="1" customHeight="1" x14ac:dyDescent="0.25">
      <c r="A290" s="7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row>
    <row r="291" spans="1:26" ht="15.75" hidden="1" customHeight="1" x14ac:dyDescent="0.25">
      <c r="A291" s="7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row>
    <row r="292" spans="1:26" ht="15.75" hidden="1" customHeight="1" x14ac:dyDescent="0.25">
      <c r="A292" s="7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row>
    <row r="293" spans="1:26" ht="15.75" hidden="1" customHeight="1" x14ac:dyDescent="0.25">
      <c r="A293" s="7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row>
    <row r="294" spans="1:26" ht="15.75" hidden="1" customHeight="1" x14ac:dyDescent="0.25">
      <c r="A294" s="70"/>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row>
    <row r="295" spans="1:26" ht="15.75" hidden="1" customHeight="1" x14ac:dyDescent="0.25">
      <c r="A295" s="7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row>
    <row r="296" spans="1:26" ht="15.75" hidden="1" customHeight="1" x14ac:dyDescent="0.25">
      <c r="A296" s="7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row>
    <row r="297" spans="1:26" ht="15.75" hidden="1" customHeight="1" x14ac:dyDescent="0.25">
      <c r="A297" s="7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row>
    <row r="298" spans="1:26" ht="15.75" hidden="1" customHeight="1" x14ac:dyDescent="0.25">
      <c r="A298" s="7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row>
    <row r="299" spans="1:26" ht="15.75" hidden="1" customHeight="1" x14ac:dyDescent="0.25">
      <c r="A299" s="7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row>
    <row r="300" spans="1:26" ht="15.75" hidden="1" customHeight="1" x14ac:dyDescent="0.25">
      <c r="A300" s="7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row>
    <row r="301" spans="1:26" ht="15.75" hidden="1" customHeight="1" x14ac:dyDescent="0.25">
      <c r="A301" s="7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row>
    <row r="302" spans="1:26" ht="15.75" hidden="1" customHeight="1" x14ac:dyDescent="0.25">
      <c r="A302" s="7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row>
    <row r="303" spans="1:26" ht="15.75" hidden="1" customHeight="1" x14ac:dyDescent="0.25">
      <c r="A303" s="7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row>
    <row r="304" spans="1:26" ht="15.75" hidden="1" customHeight="1" x14ac:dyDescent="0.25">
      <c r="A304" s="7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row>
    <row r="305" spans="1:26" ht="15.75" hidden="1" customHeight="1" x14ac:dyDescent="0.25">
      <c r="A305" s="7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row>
    <row r="306" spans="1:26" ht="15.75" hidden="1" customHeight="1" x14ac:dyDescent="0.25">
      <c r="A306" s="7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row>
    <row r="307" spans="1:26" ht="15.75" hidden="1" customHeight="1" x14ac:dyDescent="0.25">
      <c r="A307" s="7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row>
    <row r="308" spans="1:26" ht="15.75" hidden="1" customHeight="1" x14ac:dyDescent="0.25">
      <c r="A308" s="7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row>
    <row r="309" spans="1:26" ht="15.75" hidden="1" customHeight="1" x14ac:dyDescent="0.25">
      <c r="A309" s="7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row>
    <row r="310" spans="1:26" ht="15.75" hidden="1" customHeight="1" x14ac:dyDescent="0.25">
      <c r="A310" s="7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row>
    <row r="311" spans="1:26" ht="15.75" hidden="1" customHeight="1" x14ac:dyDescent="0.25">
      <c r="A311" s="7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row>
    <row r="312" spans="1:26" ht="15.75" hidden="1" customHeight="1" x14ac:dyDescent="0.25">
      <c r="A312" s="7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row>
    <row r="313" spans="1:26" ht="15.75" hidden="1" customHeight="1" x14ac:dyDescent="0.25">
      <c r="A313" s="7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row>
    <row r="314" spans="1:26" ht="15.75" hidden="1" customHeight="1" x14ac:dyDescent="0.25">
      <c r="A314" s="7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row>
    <row r="315" spans="1:26" ht="15.75" hidden="1" customHeight="1" x14ac:dyDescent="0.25">
      <c r="A315" s="7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row>
    <row r="316" spans="1:26" ht="15.75" hidden="1" customHeight="1" x14ac:dyDescent="0.25">
      <c r="A316" s="7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row>
    <row r="317" spans="1:26" ht="15.75" hidden="1" customHeight="1" x14ac:dyDescent="0.25">
      <c r="A317" s="7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row>
    <row r="318" spans="1:26" ht="15.75" hidden="1" customHeight="1" x14ac:dyDescent="0.25">
      <c r="A318" s="7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row>
    <row r="319" spans="1:26" ht="15.75" hidden="1" customHeight="1" x14ac:dyDescent="0.25">
      <c r="A319" s="7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row>
    <row r="320" spans="1:26" ht="15.75" hidden="1" customHeight="1" x14ac:dyDescent="0.25">
      <c r="A320" s="7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row>
    <row r="321" spans="1:26" ht="15.75" hidden="1" customHeight="1" x14ac:dyDescent="0.25">
      <c r="A321" s="7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row>
    <row r="322" spans="1:26" ht="15.75" hidden="1" customHeight="1" x14ac:dyDescent="0.25">
      <c r="A322" s="7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row>
    <row r="323" spans="1:26" ht="15.75" hidden="1" customHeight="1" x14ac:dyDescent="0.25">
      <c r="A323" s="7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row>
    <row r="324" spans="1:26" ht="15.75" hidden="1" customHeight="1" x14ac:dyDescent="0.25">
      <c r="A324" s="7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row>
    <row r="325" spans="1:26" ht="15.75" hidden="1" customHeight="1" x14ac:dyDescent="0.25">
      <c r="A325" s="7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row>
    <row r="326" spans="1:26" ht="15.75" hidden="1" customHeight="1" x14ac:dyDescent="0.25">
      <c r="A326" s="7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row>
    <row r="327" spans="1:26" ht="15.75" hidden="1" customHeight="1" x14ac:dyDescent="0.25">
      <c r="A327" s="7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row>
    <row r="328" spans="1:26" ht="15.75" hidden="1" customHeight="1" x14ac:dyDescent="0.25">
      <c r="A328" s="7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row>
    <row r="329" spans="1:26" ht="15.75" hidden="1" customHeight="1" x14ac:dyDescent="0.25">
      <c r="A329" s="7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row>
    <row r="330" spans="1:26" ht="15.75" hidden="1" customHeight="1" x14ac:dyDescent="0.25">
      <c r="A330" s="7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row>
    <row r="331" spans="1:26" ht="15.75" hidden="1" customHeight="1" x14ac:dyDescent="0.25">
      <c r="A331" s="7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row>
    <row r="332" spans="1:26" ht="15.75" hidden="1" customHeight="1" x14ac:dyDescent="0.25">
      <c r="A332" s="7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row>
    <row r="333" spans="1:26" ht="15.75" hidden="1" customHeight="1" x14ac:dyDescent="0.25">
      <c r="A333" s="7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row>
    <row r="334" spans="1:26" ht="15.75" hidden="1" customHeight="1" x14ac:dyDescent="0.25">
      <c r="A334" s="7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row>
    <row r="335" spans="1:26" ht="15.75" hidden="1" customHeight="1" x14ac:dyDescent="0.25">
      <c r="A335" s="7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row>
    <row r="336" spans="1:26" ht="15.75" hidden="1" customHeight="1" x14ac:dyDescent="0.25">
      <c r="A336" s="7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row>
    <row r="337" spans="1:26" ht="15.75" hidden="1" customHeight="1" x14ac:dyDescent="0.25">
      <c r="A337" s="7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row>
    <row r="338" spans="1:26" ht="15.75" hidden="1" customHeight="1" x14ac:dyDescent="0.25">
      <c r="A338" s="7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row>
    <row r="339" spans="1:26" ht="15.75" hidden="1" customHeight="1" x14ac:dyDescent="0.25">
      <c r="A339" s="7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row>
    <row r="340" spans="1:26" ht="15.75" hidden="1" customHeight="1" x14ac:dyDescent="0.25">
      <c r="A340" s="7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row>
    <row r="341" spans="1:26" ht="15.75" hidden="1" customHeight="1" x14ac:dyDescent="0.25">
      <c r="A341" s="7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row>
    <row r="342" spans="1:26" ht="15.75" hidden="1" customHeight="1" x14ac:dyDescent="0.25">
      <c r="A342" s="7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row>
    <row r="343" spans="1:26" ht="15.75" hidden="1" customHeight="1" x14ac:dyDescent="0.25">
      <c r="A343" s="7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row>
    <row r="344" spans="1:26" ht="15.75" hidden="1" customHeight="1" x14ac:dyDescent="0.25">
      <c r="A344" s="7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row>
    <row r="345" spans="1:26" ht="15.75" hidden="1" customHeight="1" x14ac:dyDescent="0.25">
      <c r="A345" s="7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row>
    <row r="346" spans="1:26" ht="15.75" hidden="1" customHeight="1" x14ac:dyDescent="0.25">
      <c r="A346" s="7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row>
    <row r="347" spans="1:26" ht="15.75" hidden="1" customHeight="1" x14ac:dyDescent="0.25">
      <c r="A347" s="7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row>
    <row r="348" spans="1:26" ht="15.75" hidden="1" customHeight="1" x14ac:dyDescent="0.25">
      <c r="A348" s="7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row>
    <row r="349" spans="1:26" ht="15.75" hidden="1" customHeight="1" x14ac:dyDescent="0.25">
      <c r="A349" s="7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row>
    <row r="350" spans="1:26" ht="15.75" hidden="1" customHeight="1" x14ac:dyDescent="0.25">
      <c r="A350" s="7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row>
    <row r="351" spans="1:26" ht="15.75" hidden="1" customHeight="1" x14ac:dyDescent="0.25">
      <c r="A351" s="7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row>
    <row r="352" spans="1:26" ht="15.75" hidden="1" customHeight="1" x14ac:dyDescent="0.25">
      <c r="A352" s="7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row>
    <row r="353" spans="1:26" ht="15.75" hidden="1" customHeight="1" x14ac:dyDescent="0.25">
      <c r="A353" s="7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row>
    <row r="354" spans="1:26" ht="15.75" hidden="1" customHeight="1" x14ac:dyDescent="0.25">
      <c r="A354" s="7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row>
    <row r="355" spans="1:26" ht="15.75" hidden="1" customHeight="1" x14ac:dyDescent="0.25">
      <c r="A355" s="7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row>
    <row r="356" spans="1:26" ht="15.75" hidden="1" customHeight="1" x14ac:dyDescent="0.25">
      <c r="A356" s="7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row>
    <row r="357" spans="1:26" ht="15.75" hidden="1" customHeight="1" x14ac:dyDescent="0.25">
      <c r="A357" s="7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row>
    <row r="358" spans="1:26" ht="15.75" hidden="1" customHeight="1" x14ac:dyDescent="0.25">
      <c r="A358" s="7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row>
    <row r="359" spans="1:26" ht="15.75" hidden="1" customHeight="1" x14ac:dyDescent="0.25">
      <c r="A359" s="7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row>
    <row r="360" spans="1:26" ht="15.75" hidden="1" customHeight="1" x14ac:dyDescent="0.25">
      <c r="A360" s="7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row>
    <row r="361" spans="1:26" ht="15.75" hidden="1" customHeight="1" x14ac:dyDescent="0.25">
      <c r="A361" s="7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row>
    <row r="362" spans="1:26" ht="15.75" hidden="1" customHeight="1" x14ac:dyDescent="0.25">
      <c r="A362" s="7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row>
    <row r="363" spans="1:26" ht="15.75" hidden="1" customHeight="1" x14ac:dyDescent="0.25">
      <c r="A363" s="7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row>
    <row r="364" spans="1:26" ht="15.75" hidden="1" customHeight="1" x14ac:dyDescent="0.25">
      <c r="A364" s="7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row>
    <row r="365" spans="1:26" ht="15.75" hidden="1" customHeight="1" x14ac:dyDescent="0.25">
      <c r="A365" s="7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row>
    <row r="366" spans="1:26" ht="15.75" hidden="1" customHeight="1" x14ac:dyDescent="0.25">
      <c r="A366" s="7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row>
    <row r="367" spans="1:26" ht="15.75" hidden="1" customHeight="1" x14ac:dyDescent="0.25">
      <c r="A367" s="7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row>
    <row r="368" spans="1:26" ht="15.75" hidden="1" customHeight="1" x14ac:dyDescent="0.25">
      <c r="A368" s="7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row>
    <row r="369" spans="1:26" ht="15.75" hidden="1" customHeight="1" x14ac:dyDescent="0.25">
      <c r="A369" s="7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row>
    <row r="370" spans="1:26" ht="15.75" hidden="1" customHeight="1" x14ac:dyDescent="0.25">
      <c r="A370" s="7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row>
    <row r="371" spans="1:26" ht="15.75" hidden="1" customHeight="1" x14ac:dyDescent="0.25">
      <c r="A371" s="7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row>
    <row r="372" spans="1:26" ht="15.75" hidden="1" customHeight="1" x14ac:dyDescent="0.25">
      <c r="A372" s="7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row>
    <row r="373" spans="1:26" ht="15.75" hidden="1" customHeight="1" x14ac:dyDescent="0.25">
      <c r="A373" s="7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row>
    <row r="374" spans="1:26" ht="15.75" hidden="1" customHeight="1" x14ac:dyDescent="0.25">
      <c r="A374" s="7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row>
    <row r="375" spans="1:26" ht="15.75" hidden="1" customHeight="1" x14ac:dyDescent="0.25">
      <c r="A375" s="7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row>
    <row r="376" spans="1:26" ht="15.75" hidden="1" customHeight="1" x14ac:dyDescent="0.25">
      <c r="A376" s="7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row>
    <row r="377" spans="1:26" ht="15.75" hidden="1" customHeight="1" x14ac:dyDescent="0.25">
      <c r="A377" s="7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row>
    <row r="378" spans="1:26" ht="15.75" hidden="1" customHeight="1" x14ac:dyDescent="0.25">
      <c r="A378" s="7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row>
    <row r="379" spans="1:26" ht="15.75" hidden="1" customHeight="1" x14ac:dyDescent="0.25">
      <c r="A379" s="7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row>
    <row r="380" spans="1:26" ht="15.75" hidden="1" customHeight="1" x14ac:dyDescent="0.25">
      <c r="A380" s="7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row>
    <row r="381" spans="1:26" ht="15.75" hidden="1" customHeight="1" x14ac:dyDescent="0.25">
      <c r="A381" s="7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row>
    <row r="382" spans="1:26" ht="15.75" hidden="1" customHeight="1" x14ac:dyDescent="0.25">
      <c r="A382" s="7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row>
    <row r="383" spans="1:26" ht="15.75" hidden="1" customHeight="1" x14ac:dyDescent="0.25">
      <c r="A383" s="7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row>
    <row r="384" spans="1:26" ht="15.75" hidden="1" customHeight="1" x14ac:dyDescent="0.25">
      <c r="A384" s="7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row>
    <row r="385" spans="1:26" ht="15.75" hidden="1" customHeight="1" x14ac:dyDescent="0.25">
      <c r="A385" s="7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row>
    <row r="386" spans="1:26" ht="15.75" hidden="1" customHeight="1" x14ac:dyDescent="0.25">
      <c r="A386" s="7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row>
    <row r="387" spans="1:26" ht="15.75" hidden="1" customHeight="1" x14ac:dyDescent="0.25">
      <c r="A387" s="7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row>
    <row r="388" spans="1:26" ht="15.75" hidden="1" customHeight="1" x14ac:dyDescent="0.25">
      <c r="A388" s="7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row>
    <row r="389" spans="1:26" ht="15.75" hidden="1" customHeight="1" x14ac:dyDescent="0.25">
      <c r="A389" s="7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row>
    <row r="390" spans="1:26" ht="15.75" hidden="1" customHeight="1" x14ac:dyDescent="0.25">
      <c r="A390" s="7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row>
    <row r="391" spans="1:26" ht="15.75" hidden="1" customHeight="1" x14ac:dyDescent="0.25">
      <c r="A391" s="7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row>
    <row r="392" spans="1:26" ht="15.75" hidden="1" customHeight="1" x14ac:dyDescent="0.25">
      <c r="A392" s="7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row>
    <row r="393" spans="1:26" ht="15.75" hidden="1" customHeight="1" x14ac:dyDescent="0.25">
      <c r="A393" s="7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row>
    <row r="394" spans="1:26" ht="15.75" hidden="1" customHeight="1" x14ac:dyDescent="0.25">
      <c r="A394" s="7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row>
    <row r="395" spans="1:26" ht="15.75" hidden="1" customHeight="1" x14ac:dyDescent="0.25">
      <c r="A395" s="7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row>
    <row r="396" spans="1:26" ht="15.75" hidden="1" customHeight="1" x14ac:dyDescent="0.25">
      <c r="A396" s="7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row>
    <row r="397" spans="1:26" ht="15.75" hidden="1" customHeight="1" x14ac:dyDescent="0.25">
      <c r="A397" s="7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row>
    <row r="398" spans="1:26" ht="15.75" hidden="1" customHeight="1" x14ac:dyDescent="0.25">
      <c r="A398" s="7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row>
    <row r="399" spans="1:26" ht="15.75" hidden="1" customHeight="1" x14ac:dyDescent="0.25">
      <c r="A399" s="7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row>
    <row r="400" spans="1:26" ht="15.75" hidden="1" customHeight="1" x14ac:dyDescent="0.25">
      <c r="A400" s="7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row>
    <row r="401" spans="1:26" ht="15.75" hidden="1" customHeight="1" x14ac:dyDescent="0.25">
      <c r="A401" s="7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row>
    <row r="402" spans="1:26" ht="15.75" hidden="1" customHeight="1" x14ac:dyDescent="0.25">
      <c r="A402" s="7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row>
    <row r="403" spans="1:26" ht="15.75" hidden="1" customHeight="1" x14ac:dyDescent="0.25">
      <c r="A403" s="7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row>
    <row r="404" spans="1:26" ht="15.75" hidden="1" customHeight="1" x14ac:dyDescent="0.25">
      <c r="A404" s="7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row>
    <row r="405" spans="1:26" ht="15.75" hidden="1" customHeight="1" x14ac:dyDescent="0.25">
      <c r="A405" s="7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row>
    <row r="406" spans="1:26" ht="15.75" hidden="1" customHeight="1" x14ac:dyDescent="0.25">
      <c r="A406" s="7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row>
    <row r="407" spans="1:26" ht="15.75" hidden="1" customHeight="1" x14ac:dyDescent="0.25">
      <c r="A407" s="7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row>
    <row r="408" spans="1:26" ht="15.75" hidden="1" customHeight="1" x14ac:dyDescent="0.25">
      <c r="A408" s="7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row>
    <row r="409" spans="1:26" ht="15.75" hidden="1" customHeight="1" x14ac:dyDescent="0.25">
      <c r="A409" s="7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row>
    <row r="410" spans="1:26" ht="15.75" hidden="1" customHeight="1" x14ac:dyDescent="0.25">
      <c r="A410" s="7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row>
    <row r="411" spans="1:26" ht="15.75" hidden="1" customHeight="1" x14ac:dyDescent="0.25">
      <c r="A411" s="7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row>
    <row r="412" spans="1:26" ht="15.75" hidden="1" customHeight="1" x14ac:dyDescent="0.25">
      <c r="A412" s="7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row>
    <row r="413" spans="1:26" ht="15.75" hidden="1" customHeight="1" x14ac:dyDescent="0.25">
      <c r="A413" s="7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row>
    <row r="414" spans="1:26" ht="15.75" hidden="1" customHeight="1" x14ac:dyDescent="0.25">
      <c r="A414" s="70"/>
      <c r="B414" s="70"/>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row>
    <row r="415" spans="1:26" ht="15.75" hidden="1" customHeight="1" x14ac:dyDescent="0.25">
      <c r="A415" s="70"/>
      <c r="B415" s="70"/>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row>
    <row r="416" spans="1:26" ht="15.75" hidden="1" customHeight="1" x14ac:dyDescent="0.25">
      <c r="A416" s="70"/>
      <c r="B416" s="70"/>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row>
    <row r="417" spans="1:26" ht="15.75" hidden="1" customHeight="1" x14ac:dyDescent="0.25">
      <c r="A417" s="70"/>
      <c r="B417" s="70"/>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row>
    <row r="418" spans="1:26" ht="15.75" hidden="1" customHeight="1" x14ac:dyDescent="0.25">
      <c r="A418" s="70"/>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row>
    <row r="419" spans="1:26" ht="15.75" hidden="1" customHeight="1" x14ac:dyDescent="0.25">
      <c r="A419" s="70"/>
      <c r="B419" s="70"/>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row>
    <row r="420" spans="1:26" ht="15.75" hidden="1" customHeight="1" x14ac:dyDescent="0.25">
      <c r="A420" s="70"/>
      <c r="B420" s="70"/>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row>
    <row r="421" spans="1:26" ht="15.75" hidden="1" customHeight="1" x14ac:dyDescent="0.25">
      <c r="A421" s="70"/>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row>
    <row r="422" spans="1:26" ht="15.75" hidden="1" customHeight="1" x14ac:dyDescent="0.25">
      <c r="A422" s="70"/>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row>
    <row r="423" spans="1:26" ht="15.75" hidden="1" customHeight="1" x14ac:dyDescent="0.25">
      <c r="A423" s="70"/>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row>
    <row r="424" spans="1:26" ht="15.75" hidden="1" customHeight="1" x14ac:dyDescent="0.25">
      <c r="A424" s="70"/>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row>
    <row r="425" spans="1:26" ht="15.75" hidden="1" customHeight="1" x14ac:dyDescent="0.25">
      <c r="A425" s="70"/>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row>
    <row r="426" spans="1:26" ht="15.75" hidden="1" customHeight="1" x14ac:dyDescent="0.25">
      <c r="A426" s="70"/>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row>
    <row r="427" spans="1:26" ht="15.75" hidden="1" customHeight="1" x14ac:dyDescent="0.25">
      <c r="A427" s="70"/>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row>
    <row r="428" spans="1:26" ht="15.75" hidden="1" customHeight="1" x14ac:dyDescent="0.25">
      <c r="A428" s="70"/>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row>
    <row r="429" spans="1:26" ht="15.75" hidden="1" customHeight="1" x14ac:dyDescent="0.25">
      <c r="A429" s="70"/>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row>
    <row r="430" spans="1:26" ht="15.75" hidden="1" customHeight="1" x14ac:dyDescent="0.25">
      <c r="A430" s="70"/>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row>
    <row r="431" spans="1:26" ht="15.75" hidden="1" customHeight="1" x14ac:dyDescent="0.25">
      <c r="A431" s="70"/>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row>
    <row r="432" spans="1:26" ht="15.75" hidden="1" customHeight="1" x14ac:dyDescent="0.25">
      <c r="A432" s="70"/>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row>
    <row r="433" spans="1:26" ht="15.75" hidden="1" customHeight="1" x14ac:dyDescent="0.25">
      <c r="A433" s="70"/>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row>
    <row r="434" spans="1:26" ht="15.75" hidden="1" customHeight="1" x14ac:dyDescent="0.25">
      <c r="A434" s="70"/>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row>
    <row r="435" spans="1:26" ht="15.75" hidden="1" customHeight="1" x14ac:dyDescent="0.25">
      <c r="A435" s="70"/>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row>
    <row r="436" spans="1:26" ht="15.75" hidden="1" customHeight="1" x14ac:dyDescent="0.25">
      <c r="A436" s="70"/>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row>
    <row r="437" spans="1:26" ht="15.75" hidden="1" customHeight="1" x14ac:dyDescent="0.25">
      <c r="A437" s="70"/>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row>
    <row r="438" spans="1:26" ht="15.75" hidden="1" customHeight="1" x14ac:dyDescent="0.25">
      <c r="A438" s="70"/>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row>
    <row r="439" spans="1:26" ht="15.75" hidden="1" customHeight="1" x14ac:dyDescent="0.25">
      <c r="A439" s="70"/>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row>
    <row r="440" spans="1:26" ht="15.75" hidden="1" customHeight="1" x14ac:dyDescent="0.25">
      <c r="A440" s="70"/>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row>
    <row r="441" spans="1:26" ht="15.75" hidden="1" customHeight="1" x14ac:dyDescent="0.25">
      <c r="A441" s="70"/>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row>
    <row r="442" spans="1:26" ht="15.75" hidden="1" customHeight="1" x14ac:dyDescent="0.25">
      <c r="A442" s="70"/>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row>
    <row r="443" spans="1:26" ht="15.75" hidden="1" customHeight="1" x14ac:dyDescent="0.25">
      <c r="A443" s="70"/>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row>
    <row r="444" spans="1:26" ht="15.75" hidden="1" customHeight="1" x14ac:dyDescent="0.25">
      <c r="A444" s="70"/>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row>
    <row r="445" spans="1:26" ht="15.75" hidden="1" customHeight="1" x14ac:dyDescent="0.25">
      <c r="A445" s="70"/>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row>
    <row r="446" spans="1:26" ht="15.75" hidden="1" customHeight="1" x14ac:dyDescent="0.25">
      <c r="A446" s="70"/>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row>
    <row r="447" spans="1:26" ht="15.75" hidden="1" customHeight="1" x14ac:dyDescent="0.25">
      <c r="A447" s="70"/>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row>
    <row r="448" spans="1:26" ht="15.75" hidden="1" customHeight="1" x14ac:dyDescent="0.25">
      <c r="A448" s="70"/>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row>
    <row r="449" spans="1:26" ht="15.75" hidden="1" customHeight="1" x14ac:dyDescent="0.25">
      <c r="A449" s="70"/>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row>
    <row r="450" spans="1:26" ht="15.75" hidden="1" customHeight="1" x14ac:dyDescent="0.25">
      <c r="A450" s="70"/>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row>
    <row r="451" spans="1:26" ht="15.75" hidden="1" customHeight="1" x14ac:dyDescent="0.25">
      <c r="A451" s="70"/>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row>
    <row r="452" spans="1:26" ht="15.75" hidden="1" customHeight="1" x14ac:dyDescent="0.25">
      <c r="A452" s="70"/>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row>
    <row r="453" spans="1:26" ht="15.75" hidden="1" customHeight="1" x14ac:dyDescent="0.25">
      <c r="A453" s="70"/>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row>
    <row r="454" spans="1:26" ht="15.75" hidden="1" customHeight="1" x14ac:dyDescent="0.25">
      <c r="A454" s="70"/>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row>
    <row r="455" spans="1:26" ht="15.75" hidden="1" customHeight="1" x14ac:dyDescent="0.25">
      <c r="A455" s="70"/>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row>
    <row r="456" spans="1:26" ht="15.75" hidden="1" customHeight="1" x14ac:dyDescent="0.25">
      <c r="A456" s="70"/>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row>
    <row r="457" spans="1:26" ht="15.75" hidden="1" customHeight="1" x14ac:dyDescent="0.25">
      <c r="A457" s="70"/>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row>
    <row r="458" spans="1:26" ht="15.75" hidden="1" customHeight="1" x14ac:dyDescent="0.25">
      <c r="A458" s="70"/>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row>
    <row r="459" spans="1:26" ht="15.75" hidden="1" customHeight="1" x14ac:dyDescent="0.25">
      <c r="A459" s="70"/>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row>
    <row r="460" spans="1:26" ht="15.75" hidden="1" customHeight="1" x14ac:dyDescent="0.25">
      <c r="A460" s="70"/>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row>
    <row r="461" spans="1:26" ht="15.75" hidden="1" customHeight="1" x14ac:dyDescent="0.25">
      <c r="A461" s="70"/>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row>
    <row r="462" spans="1:26" ht="15.75" hidden="1" customHeight="1" x14ac:dyDescent="0.25">
      <c r="A462" s="70"/>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row>
    <row r="463" spans="1:26" ht="15.75" hidden="1" customHeight="1" x14ac:dyDescent="0.25">
      <c r="A463" s="70"/>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row>
    <row r="464" spans="1:26" ht="15.75" hidden="1" customHeight="1" x14ac:dyDescent="0.25">
      <c r="A464" s="70"/>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row>
    <row r="465" spans="1:26" ht="15.75" hidden="1" customHeight="1" x14ac:dyDescent="0.25">
      <c r="A465" s="70"/>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row>
    <row r="466" spans="1:26" ht="15.75" hidden="1" customHeight="1" x14ac:dyDescent="0.25">
      <c r="A466" s="70"/>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row>
    <row r="467" spans="1:26" ht="15.75" hidden="1" customHeight="1" x14ac:dyDescent="0.25">
      <c r="A467" s="70"/>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row>
    <row r="468" spans="1:26" ht="15.75" hidden="1" customHeight="1" x14ac:dyDescent="0.25">
      <c r="A468" s="70"/>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row>
    <row r="469" spans="1:26" ht="15.75" hidden="1" customHeight="1" x14ac:dyDescent="0.25">
      <c r="A469" s="70"/>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row>
    <row r="470" spans="1:26" ht="15.75" hidden="1" customHeight="1" x14ac:dyDescent="0.25">
      <c r="A470" s="70"/>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row>
    <row r="471" spans="1:26" ht="15.75" hidden="1" customHeight="1" x14ac:dyDescent="0.25">
      <c r="A471" s="70"/>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row>
    <row r="472" spans="1:26" ht="15.75" hidden="1" customHeight="1" x14ac:dyDescent="0.25">
      <c r="A472" s="70"/>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row>
    <row r="473" spans="1:26" ht="15.75" hidden="1" customHeight="1" x14ac:dyDescent="0.25">
      <c r="A473" s="70"/>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row>
    <row r="474" spans="1:26" ht="15.75" hidden="1" customHeight="1" x14ac:dyDescent="0.25">
      <c r="A474" s="70"/>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row>
    <row r="475" spans="1:26" ht="15.75" hidden="1" customHeight="1" x14ac:dyDescent="0.25">
      <c r="A475" s="70"/>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row>
    <row r="476" spans="1:26" ht="15.75" hidden="1" customHeight="1" x14ac:dyDescent="0.25">
      <c r="A476" s="70"/>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row>
    <row r="477" spans="1:26" ht="15.75" hidden="1" customHeight="1" x14ac:dyDescent="0.25">
      <c r="A477" s="70"/>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row>
    <row r="478" spans="1:26" ht="15.75" hidden="1" customHeight="1" x14ac:dyDescent="0.25">
      <c r="A478" s="70"/>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row>
    <row r="479" spans="1:26" ht="15.75" hidden="1" customHeight="1" x14ac:dyDescent="0.25">
      <c r="A479" s="70"/>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row>
    <row r="480" spans="1:26" ht="15.75" hidden="1" customHeight="1" x14ac:dyDescent="0.25">
      <c r="A480" s="70"/>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row>
    <row r="481" spans="1:26" ht="15.75" hidden="1" customHeight="1" x14ac:dyDescent="0.25">
      <c r="A481" s="70"/>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row>
    <row r="482" spans="1:26" ht="15.75" hidden="1" customHeight="1" x14ac:dyDescent="0.25">
      <c r="A482" s="70"/>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row>
    <row r="483" spans="1:26" ht="15.75" hidden="1" customHeight="1" x14ac:dyDescent="0.25">
      <c r="A483" s="70"/>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row>
    <row r="484" spans="1:26" ht="15.75" hidden="1" customHeight="1" x14ac:dyDescent="0.25">
      <c r="A484" s="70"/>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row>
    <row r="485" spans="1:26" ht="15.75" hidden="1" customHeight="1" x14ac:dyDescent="0.25">
      <c r="A485" s="70"/>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row>
    <row r="486" spans="1:26" ht="15.75" hidden="1" customHeight="1" x14ac:dyDescent="0.25">
      <c r="A486" s="70"/>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row>
    <row r="487" spans="1:26" ht="15.75" hidden="1" customHeight="1" x14ac:dyDescent="0.25">
      <c r="A487" s="70"/>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row>
    <row r="488" spans="1:26" ht="15.75" hidden="1" customHeight="1" x14ac:dyDescent="0.25">
      <c r="A488" s="70"/>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row>
    <row r="489" spans="1:26" ht="15.75" hidden="1" customHeight="1" x14ac:dyDescent="0.25">
      <c r="A489" s="70"/>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row>
    <row r="490" spans="1:26" ht="15.75" hidden="1" customHeight="1" x14ac:dyDescent="0.25">
      <c r="A490" s="70"/>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row>
    <row r="491" spans="1:26" ht="15.75" hidden="1" customHeight="1" x14ac:dyDescent="0.25">
      <c r="A491" s="70"/>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row>
    <row r="492" spans="1:26" ht="15.75" hidden="1" customHeight="1" x14ac:dyDescent="0.25">
      <c r="A492" s="70"/>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row>
    <row r="493" spans="1:26" ht="15.75" hidden="1" customHeight="1" x14ac:dyDescent="0.25">
      <c r="A493" s="70"/>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row>
    <row r="494" spans="1:26" ht="15.75" hidden="1" customHeight="1" x14ac:dyDescent="0.25">
      <c r="A494" s="70"/>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row>
    <row r="495" spans="1:26" ht="15.75" hidden="1" customHeight="1" x14ac:dyDescent="0.25">
      <c r="A495" s="70"/>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row>
    <row r="496" spans="1:26" ht="15.75" hidden="1" customHeight="1" x14ac:dyDescent="0.25">
      <c r="A496" s="70"/>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row>
    <row r="497" spans="1:26" ht="15.75" hidden="1" customHeight="1" x14ac:dyDescent="0.25">
      <c r="A497" s="70"/>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row>
    <row r="498" spans="1:26" ht="15.75" hidden="1" customHeight="1" x14ac:dyDescent="0.25">
      <c r="A498" s="70"/>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row>
    <row r="499" spans="1:26" ht="15.75" hidden="1" customHeight="1" x14ac:dyDescent="0.25">
      <c r="A499" s="70"/>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row>
    <row r="500" spans="1:26" ht="15.75" hidden="1" customHeight="1" x14ac:dyDescent="0.25">
      <c r="A500" s="70"/>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row>
    <row r="501" spans="1:26" ht="15.75" hidden="1" customHeight="1" x14ac:dyDescent="0.25">
      <c r="A501" s="70"/>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row>
    <row r="502" spans="1:26" ht="15.75" hidden="1" customHeight="1" x14ac:dyDescent="0.25">
      <c r="A502" s="70"/>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row>
    <row r="503" spans="1:26" ht="15.75" hidden="1" customHeight="1" x14ac:dyDescent="0.25">
      <c r="A503" s="70"/>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row>
    <row r="504" spans="1:26" ht="15.75" hidden="1" customHeight="1" x14ac:dyDescent="0.25">
      <c r="A504" s="70"/>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row>
    <row r="505" spans="1:26" ht="15.75" hidden="1" customHeight="1" x14ac:dyDescent="0.25">
      <c r="A505" s="70"/>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row>
    <row r="506" spans="1:26" ht="15.75" hidden="1" customHeight="1" x14ac:dyDescent="0.25">
      <c r="A506" s="70"/>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row>
    <row r="507" spans="1:26" ht="15.75" hidden="1" customHeight="1" x14ac:dyDescent="0.25">
      <c r="A507" s="70"/>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row>
    <row r="508" spans="1:26" ht="15.75" hidden="1" customHeight="1" x14ac:dyDescent="0.25">
      <c r="A508" s="70"/>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row>
    <row r="509" spans="1:26" ht="15.75" hidden="1" customHeight="1" x14ac:dyDescent="0.25">
      <c r="A509" s="70"/>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row>
    <row r="510" spans="1:26" ht="15.75" hidden="1" customHeight="1" x14ac:dyDescent="0.25">
      <c r="A510" s="70"/>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row>
    <row r="511" spans="1:26" ht="15.75" hidden="1" customHeight="1" x14ac:dyDescent="0.25">
      <c r="A511" s="70"/>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row>
    <row r="512" spans="1:26" ht="15.75" hidden="1" customHeight="1" x14ac:dyDescent="0.25">
      <c r="A512" s="70"/>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row>
    <row r="513" spans="1:26" ht="15.75" hidden="1" customHeight="1" x14ac:dyDescent="0.25">
      <c r="A513" s="70"/>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row>
    <row r="514" spans="1:26" ht="15.75" hidden="1" customHeight="1" x14ac:dyDescent="0.25">
      <c r="A514" s="70"/>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row>
    <row r="515" spans="1:26" ht="15.75" hidden="1" customHeight="1" x14ac:dyDescent="0.25">
      <c r="A515" s="70"/>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row>
    <row r="516" spans="1:26" ht="15.75" hidden="1" customHeight="1" x14ac:dyDescent="0.25">
      <c r="A516" s="70"/>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row>
    <row r="517" spans="1:26" ht="15.75" hidden="1" customHeight="1" x14ac:dyDescent="0.25">
      <c r="A517" s="70"/>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row>
    <row r="518" spans="1:26" ht="15.75" hidden="1" customHeight="1" x14ac:dyDescent="0.25">
      <c r="A518" s="70"/>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row>
    <row r="519" spans="1:26" ht="15.75" hidden="1" customHeight="1" x14ac:dyDescent="0.25">
      <c r="A519" s="70"/>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row>
    <row r="520" spans="1:26" ht="15.75" hidden="1" customHeight="1" x14ac:dyDescent="0.25">
      <c r="A520" s="70"/>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row>
    <row r="521" spans="1:26" ht="15.75" hidden="1" customHeight="1" x14ac:dyDescent="0.25">
      <c r="A521" s="70"/>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row>
    <row r="522" spans="1:26" ht="15.75" hidden="1" customHeight="1" x14ac:dyDescent="0.25">
      <c r="A522" s="70"/>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row>
    <row r="523" spans="1:26" ht="15.75" hidden="1" customHeight="1" x14ac:dyDescent="0.25">
      <c r="A523" s="70"/>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row>
    <row r="524" spans="1:26" ht="15.75" hidden="1" customHeight="1" x14ac:dyDescent="0.25">
      <c r="A524" s="70"/>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row>
    <row r="525" spans="1:26" ht="15.75" hidden="1" customHeight="1" x14ac:dyDescent="0.25">
      <c r="A525" s="70"/>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row>
    <row r="526" spans="1:26" ht="15.75" hidden="1" customHeight="1" x14ac:dyDescent="0.25">
      <c r="A526" s="70"/>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row>
    <row r="527" spans="1:26" ht="15.75" hidden="1" customHeight="1" x14ac:dyDescent="0.25">
      <c r="A527" s="70"/>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row>
    <row r="528" spans="1:26" ht="15.75" hidden="1" customHeight="1" x14ac:dyDescent="0.25">
      <c r="A528" s="70"/>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row>
    <row r="529" spans="1:26" ht="15.75" hidden="1" customHeight="1" x14ac:dyDescent="0.25">
      <c r="A529" s="70"/>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row>
    <row r="530" spans="1:26" ht="15.75" hidden="1" customHeight="1" x14ac:dyDescent="0.25">
      <c r="A530" s="70"/>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row>
    <row r="531" spans="1:26" ht="15.75" hidden="1" customHeight="1" x14ac:dyDescent="0.25">
      <c r="A531" s="70"/>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row>
    <row r="532" spans="1:26" ht="15.75" hidden="1" customHeight="1" x14ac:dyDescent="0.25">
      <c r="A532" s="70"/>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row>
    <row r="533" spans="1:26" ht="15.75" hidden="1" customHeight="1" x14ac:dyDescent="0.25">
      <c r="A533" s="70"/>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row>
    <row r="534" spans="1:26" ht="15.75" hidden="1" customHeight="1" x14ac:dyDescent="0.25">
      <c r="A534" s="70"/>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row>
    <row r="535" spans="1:26" ht="15.75" hidden="1" customHeight="1" x14ac:dyDescent="0.25">
      <c r="A535" s="70"/>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row>
    <row r="536" spans="1:26" ht="15.75" hidden="1" customHeight="1" x14ac:dyDescent="0.25">
      <c r="A536" s="70"/>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row>
    <row r="537" spans="1:26" ht="15.75" hidden="1" customHeight="1" x14ac:dyDescent="0.25">
      <c r="A537" s="70"/>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row>
    <row r="538" spans="1:26" ht="15.75" hidden="1" customHeight="1" x14ac:dyDescent="0.25">
      <c r="A538" s="70"/>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row>
    <row r="539" spans="1:26" ht="15.75" hidden="1" customHeight="1" x14ac:dyDescent="0.25">
      <c r="A539" s="70"/>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row>
    <row r="540" spans="1:26" ht="15.75" hidden="1" customHeight="1" x14ac:dyDescent="0.25">
      <c r="A540" s="70"/>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row>
    <row r="541" spans="1:26" ht="15.75" hidden="1" customHeight="1" x14ac:dyDescent="0.25">
      <c r="A541" s="70"/>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row>
    <row r="542" spans="1:26" ht="15.75" hidden="1" customHeight="1" x14ac:dyDescent="0.25">
      <c r="A542" s="70"/>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row>
    <row r="543" spans="1:26" ht="15.75" hidden="1" customHeight="1" x14ac:dyDescent="0.25">
      <c r="A543" s="70"/>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row>
    <row r="544" spans="1:26" ht="15.75" hidden="1" customHeight="1" x14ac:dyDescent="0.25">
      <c r="A544" s="70"/>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row>
    <row r="545" spans="1:26" ht="15.75" hidden="1" customHeight="1" x14ac:dyDescent="0.25">
      <c r="A545" s="70"/>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row>
    <row r="546" spans="1:26" ht="15.75" hidden="1" customHeight="1" x14ac:dyDescent="0.25">
      <c r="A546" s="70"/>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row>
    <row r="547" spans="1:26" ht="15.75" hidden="1" customHeight="1" x14ac:dyDescent="0.25">
      <c r="A547" s="70"/>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row>
    <row r="548" spans="1:26" ht="15.75" hidden="1" customHeight="1" x14ac:dyDescent="0.25">
      <c r="A548" s="70"/>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row>
    <row r="549" spans="1:26" ht="15.75" hidden="1" customHeight="1" x14ac:dyDescent="0.25">
      <c r="A549" s="70"/>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row>
    <row r="550" spans="1:26" ht="15.75" hidden="1" customHeight="1" x14ac:dyDescent="0.25">
      <c r="A550" s="70"/>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row>
    <row r="551" spans="1:26" ht="15.75" hidden="1" customHeight="1" x14ac:dyDescent="0.25">
      <c r="A551" s="70"/>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row>
    <row r="552" spans="1:26" ht="15.75" hidden="1" customHeight="1" x14ac:dyDescent="0.25">
      <c r="A552" s="70"/>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row>
    <row r="553" spans="1:26" ht="15.75" hidden="1" customHeight="1" x14ac:dyDescent="0.25">
      <c r="A553" s="70"/>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row>
    <row r="554" spans="1:26" ht="15.75" hidden="1" customHeight="1" x14ac:dyDescent="0.25">
      <c r="A554" s="70"/>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row>
    <row r="555" spans="1:26" ht="15.75" hidden="1" customHeight="1" x14ac:dyDescent="0.25">
      <c r="A555" s="70"/>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row>
    <row r="556" spans="1:26" ht="15.75" hidden="1" customHeight="1" x14ac:dyDescent="0.25">
      <c r="A556" s="70"/>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row>
    <row r="557" spans="1:26" ht="15.75" hidden="1" customHeight="1" x14ac:dyDescent="0.25">
      <c r="A557" s="70"/>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row>
    <row r="558" spans="1:26" ht="15.75" hidden="1" customHeight="1" x14ac:dyDescent="0.25">
      <c r="A558" s="70"/>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row>
    <row r="559" spans="1:26" ht="15.75" hidden="1" customHeight="1" x14ac:dyDescent="0.25">
      <c r="A559" s="70"/>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row>
    <row r="560" spans="1:26" ht="15.75" hidden="1" customHeight="1" x14ac:dyDescent="0.25">
      <c r="A560" s="70"/>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row>
    <row r="561" spans="1:26" ht="15.75" hidden="1" customHeight="1" x14ac:dyDescent="0.25">
      <c r="A561" s="70"/>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row>
    <row r="562" spans="1:26" ht="15.75" hidden="1" customHeight="1" x14ac:dyDescent="0.25">
      <c r="A562" s="70"/>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row>
    <row r="563" spans="1:26" ht="15.75" hidden="1" customHeight="1" x14ac:dyDescent="0.25">
      <c r="A563" s="70"/>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row>
    <row r="564" spans="1:26" ht="15.75" hidden="1" customHeight="1" x14ac:dyDescent="0.25">
      <c r="A564" s="70"/>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row>
    <row r="565" spans="1:26" ht="15.75" hidden="1" customHeight="1" x14ac:dyDescent="0.25">
      <c r="A565" s="70"/>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row>
    <row r="566" spans="1:26" ht="15.75" hidden="1" customHeight="1" x14ac:dyDescent="0.25">
      <c r="A566" s="70"/>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row>
    <row r="567" spans="1:26" ht="15.75" hidden="1" customHeight="1" x14ac:dyDescent="0.25">
      <c r="A567" s="70"/>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row>
    <row r="568" spans="1:26" ht="15.75" hidden="1" customHeight="1" x14ac:dyDescent="0.25">
      <c r="A568" s="70"/>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row>
    <row r="569" spans="1:26" ht="15.75" hidden="1" customHeight="1" x14ac:dyDescent="0.25">
      <c r="A569" s="70"/>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row>
    <row r="570" spans="1:26" ht="15.75" hidden="1" customHeight="1" x14ac:dyDescent="0.25">
      <c r="A570" s="70"/>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row>
    <row r="571" spans="1:26" ht="15.75" hidden="1" customHeight="1" x14ac:dyDescent="0.25">
      <c r="A571" s="70"/>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row>
    <row r="572" spans="1:26" ht="15.75" hidden="1" customHeight="1" x14ac:dyDescent="0.25">
      <c r="A572" s="70"/>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row>
    <row r="573" spans="1:26" ht="15.75" hidden="1" customHeight="1" x14ac:dyDescent="0.25">
      <c r="A573" s="70"/>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row>
    <row r="574" spans="1:26" ht="15.75" hidden="1" customHeight="1" x14ac:dyDescent="0.25">
      <c r="A574" s="70"/>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row>
    <row r="575" spans="1:26" ht="15.75" hidden="1" customHeight="1" x14ac:dyDescent="0.25">
      <c r="A575" s="70"/>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row>
    <row r="576" spans="1:26" ht="15.75" hidden="1" customHeight="1" x14ac:dyDescent="0.25">
      <c r="A576" s="70"/>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row>
    <row r="577" spans="1:26" ht="15.75" hidden="1" customHeight="1" x14ac:dyDescent="0.25">
      <c r="A577" s="70"/>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row>
    <row r="578" spans="1:26" ht="15.75" hidden="1" customHeight="1" x14ac:dyDescent="0.25">
      <c r="A578" s="70"/>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row>
    <row r="579" spans="1:26" ht="15.75" hidden="1" customHeight="1" x14ac:dyDescent="0.25">
      <c r="A579" s="70"/>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row>
    <row r="580" spans="1:26" ht="15.75" hidden="1" customHeight="1" x14ac:dyDescent="0.25">
      <c r="A580" s="70"/>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row>
    <row r="581" spans="1:26" ht="15.75" hidden="1" customHeight="1" x14ac:dyDescent="0.25">
      <c r="A581" s="70"/>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row>
    <row r="582" spans="1:26" ht="15.75" hidden="1" customHeight="1" x14ac:dyDescent="0.25">
      <c r="A582" s="70"/>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row>
    <row r="583" spans="1:26" ht="15.75" hidden="1" customHeight="1" x14ac:dyDescent="0.25">
      <c r="A583" s="70"/>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row>
    <row r="584" spans="1:26" ht="15.75" hidden="1" customHeight="1" x14ac:dyDescent="0.25">
      <c r="A584" s="70"/>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row>
    <row r="585" spans="1:26" ht="15.75" hidden="1" customHeight="1" x14ac:dyDescent="0.25">
      <c r="A585" s="70"/>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row>
    <row r="586" spans="1:26" ht="15.75" hidden="1" customHeight="1" x14ac:dyDescent="0.25">
      <c r="A586" s="70"/>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row>
    <row r="587" spans="1:26" ht="15.75" hidden="1" customHeight="1" x14ac:dyDescent="0.25">
      <c r="A587" s="70"/>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row>
    <row r="588" spans="1:26" ht="15.75" hidden="1" customHeight="1" x14ac:dyDescent="0.25">
      <c r="A588" s="70"/>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row>
    <row r="589" spans="1:26" ht="15.75" hidden="1" customHeight="1" x14ac:dyDescent="0.25">
      <c r="A589" s="70"/>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row>
    <row r="590" spans="1:26" ht="15.75" hidden="1" customHeight="1" x14ac:dyDescent="0.25">
      <c r="A590" s="70"/>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row>
    <row r="591" spans="1:26" ht="15.75" hidden="1" customHeight="1" x14ac:dyDescent="0.25">
      <c r="A591" s="70"/>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row>
    <row r="592" spans="1:26" ht="15.75" hidden="1" customHeight="1" x14ac:dyDescent="0.25">
      <c r="A592" s="70"/>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row>
    <row r="593" spans="1:26" ht="15.75" hidden="1" customHeight="1" x14ac:dyDescent="0.25">
      <c r="A593" s="70"/>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row>
    <row r="594" spans="1:26" ht="15.75" hidden="1" customHeight="1" x14ac:dyDescent="0.25">
      <c r="A594" s="70"/>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row>
    <row r="595" spans="1:26" ht="15.75" hidden="1" customHeight="1" x14ac:dyDescent="0.25">
      <c r="A595" s="70"/>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row>
    <row r="596" spans="1:26" ht="15.75" hidden="1" customHeight="1" x14ac:dyDescent="0.25">
      <c r="A596" s="70"/>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row>
    <row r="597" spans="1:26" ht="15.75" hidden="1" customHeight="1" x14ac:dyDescent="0.25">
      <c r="A597" s="70"/>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row>
    <row r="598" spans="1:26" ht="15.75" hidden="1" customHeight="1" x14ac:dyDescent="0.25">
      <c r="A598" s="70"/>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row>
    <row r="599" spans="1:26" ht="15.75" hidden="1" customHeight="1" x14ac:dyDescent="0.25">
      <c r="A599" s="70"/>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row>
    <row r="600" spans="1:26" ht="15.75" hidden="1" customHeight="1" x14ac:dyDescent="0.25">
      <c r="A600" s="70"/>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row>
    <row r="601" spans="1:26" ht="15.75" hidden="1" customHeight="1" x14ac:dyDescent="0.25">
      <c r="A601" s="70"/>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row>
    <row r="602" spans="1:26" ht="15.75" hidden="1" customHeight="1" x14ac:dyDescent="0.25">
      <c r="A602" s="70"/>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row>
    <row r="603" spans="1:26" ht="15.75" hidden="1" customHeight="1" x14ac:dyDescent="0.25">
      <c r="A603" s="70"/>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row>
    <row r="604" spans="1:26" ht="15.75" hidden="1" customHeight="1" x14ac:dyDescent="0.25">
      <c r="A604" s="70"/>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row>
    <row r="605" spans="1:26" ht="15.75" hidden="1" customHeight="1" x14ac:dyDescent="0.25">
      <c r="A605" s="70"/>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row>
    <row r="606" spans="1:26" ht="15.75" hidden="1" customHeight="1" x14ac:dyDescent="0.25">
      <c r="A606" s="70"/>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row>
    <row r="607" spans="1:26" ht="15.75" hidden="1" customHeight="1" x14ac:dyDescent="0.25">
      <c r="A607" s="70"/>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row>
    <row r="608" spans="1:26" ht="15.75" hidden="1" customHeight="1" x14ac:dyDescent="0.25">
      <c r="A608" s="70"/>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row>
    <row r="609" spans="1:26" ht="15.75" hidden="1" customHeight="1" x14ac:dyDescent="0.25">
      <c r="A609" s="70"/>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row>
    <row r="610" spans="1:26" ht="15.75" hidden="1" customHeight="1" x14ac:dyDescent="0.25">
      <c r="A610" s="70"/>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row>
    <row r="611" spans="1:26" ht="15.75" hidden="1" customHeight="1" x14ac:dyDescent="0.25">
      <c r="A611" s="70"/>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row>
    <row r="612" spans="1:26" ht="15.75" hidden="1" customHeight="1" x14ac:dyDescent="0.25">
      <c r="A612" s="70"/>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row>
    <row r="613" spans="1:26" ht="15.75" hidden="1" customHeight="1" x14ac:dyDescent="0.25">
      <c r="A613" s="70"/>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row>
    <row r="614" spans="1:26" ht="15.75" hidden="1" customHeight="1" x14ac:dyDescent="0.25">
      <c r="A614" s="70"/>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row>
    <row r="615" spans="1:26" ht="15.75" hidden="1" customHeight="1" x14ac:dyDescent="0.25">
      <c r="A615" s="70"/>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row>
    <row r="616" spans="1:26" ht="15.75" hidden="1" customHeight="1" x14ac:dyDescent="0.25">
      <c r="A616" s="70"/>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row>
    <row r="617" spans="1:26" ht="15.75" hidden="1" customHeight="1" x14ac:dyDescent="0.25">
      <c r="A617" s="70"/>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row>
    <row r="618" spans="1:26" ht="15.75" hidden="1" customHeight="1" x14ac:dyDescent="0.25">
      <c r="A618" s="70"/>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row>
    <row r="619" spans="1:26" ht="15.75" hidden="1" customHeight="1" x14ac:dyDescent="0.25">
      <c r="A619" s="70"/>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row>
    <row r="620" spans="1:26" ht="15.75" hidden="1" customHeight="1" x14ac:dyDescent="0.25">
      <c r="A620" s="70"/>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row>
    <row r="621" spans="1:26" ht="15.75" hidden="1" customHeight="1" x14ac:dyDescent="0.25">
      <c r="A621" s="70"/>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row>
    <row r="622" spans="1:26" ht="15.75" hidden="1" customHeight="1" x14ac:dyDescent="0.25">
      <c r="A622" s="70"/>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row>
    <row r="623" spans="1:26" ht="15.75" hidden="1" customHeight="1" x14ac:dyDescent="0.25">
      <c r="A623" s="70"/>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row>
    <row r="624" spans="1:26" ht="15.75" hidden="1" customHeight="1" x14ac:dyDescent="0.25">
      <c r="A624" s="70"/>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row>
    <row r="625" spans="1:26" ht="15.75" hidden="1" customHeight="1" x14ac:dyDescent="0.25">
      <c r="A625" s="70"/>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row>
    <row r="626" spans="1:26" ht="15.75" hidden="1" customHeight="1" x14ac:dyDescent="0.25">
      <c r="A626" s="70"/>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row>
    <row r="627" spans="1:26" ht="15.75" hidden="1" customHeight="1" x14ac:dyDescent="0.25">
      <c r="A627" s="70"/>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row>
    <row r="628" spans="1:26" ht="15.75" hidden="1" customHeight="1" x14ac:dyDescent="0.25">
      <c r="A628" s="70"/>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row>
    <row r="629" spans="1:26" ht="15.75" hidden="1" customHeight="1" x14ac:dyDescent="0.25">
      <c r="A629" s="70"/>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row>
    <row r="630" spans="1:26" ht="15.75" hidden="1" customHeight="1" x14ac:dyDescent="0.25">
      <c r="A630" s="70"/>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row>
    <row r="631" spans="1:26" ht="15.75" hidden="1" customHeight="1" x14ac:dyDescent="0.25">
      <c r="A631" s="70"/>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row>
    <row r="632" spans="1:26" ht="15.75" hidden="1" customHeight="1" x14ac:dyDescent="0.25">
      <c r="A632" s="70"/>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row>
    <row r="633" spans="1:26" ht="15.75" hidden="1" customHeight="1" x14ac:dyDescent="0.25">
      <c r="A633" s="70"/>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row>
    <row r="634" spans="1:26" ht="15.75" hidden="1" customHeight="1" x14ac:dyDescent="0.25">
      <c r="A634" s="70"/>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row>
    <row r="635" spans="1:26" ht="15.75" hidden="1" customHeight="1" x14ac:dyDescent="0.25">
      <c r="A635" s="70"/>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row>
    <row r="636" spans="1:26" ht="15.75" hidden="1" customHeight="1" x14ac:dyDescent="0.25">
      <c r="A636" s="70"/>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row>
    <row r="637" spans="1:26" ht="15.75" hidden="1" customHeight="1" x14ac:dyDescent="0.25">
      <c r="A637" s="70"/>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row>
    <row r="638" spans="1:26" ht="15.75" hidden="1" customHeight="1" x14ac:dyDescent="0.25">
      <c r="A638" s="70"/>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row>
    <row r="639" spans="1:26" ht="15.75" hidden="1" customHeight="1" x14ac:dyDescent="0.25">
      <c r="A639" s="70"/>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row>
    <row r="640" spans="1:26" ht="15.75" hidden="1" customHeight="1" x14ac:dyDescent="0.25">
      <c r="A640" s="70"/>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row>
    <row r="641" spans="1:26" ht="15.75" hidden="1" customHeight="1" x14ac:dyDescent="0.25">
      <c r="A641" s="70"/>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row>
    <row r="642" spans="1:26" ht="15.75" hidden="1" customHeight="1" x14ac:dyDescent="0.25">
      <c r="A642" s="70"/>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row>
    <row r="643" spans="1:26" ht="15.75" hidden="1" customHeight="1" x14ac:dyDescent="0.25">
      <c r="A643" s="70"/>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row>
    <row r="644" spans="1:26" ht="15.75" hidden="1" customHeight="1" x14ac:dyDescent="0.25">
      <c r="A644" s="70"/>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row>
    <row r="645" spans="1:26" ht="15.75" hidden="1" customHeight="1" x14ac:dyDescent="0.25">
      <c r="A645" s="70"/>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row>
    <row r="646" spans="1:26" ht="15.75" hidden="1" customHeight="1" x14ac:dyDescent="0.25">
      <c r="A646" s="70"/>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row>
    <row r="647" spans="1:26" ht="15.75" hidden="1" customHeight="1" x14ac:dyDescent="0.25">
      <c r="A647" s="70"/>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row>
    <row r="648" spans="1:26" ht="15.75" hidden="1" customHeight="1" x14ac:dyDescent="0.25">
      <c r="A648" s="70"/>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row>
    <row r="649" spans="1:26" ht="15.75" hidden="1" customHeight="1" x14ac:dyDescent="0.25">
      <c r="A649" s="70"/>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row>
    <row r="650" spans="1:26" ht="15.75" hidden="1" customHeight="1" x14ac:dyDescent="0.25">
      <c r="A650" s="70"/>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row>
    <row r="651" spans="1:26" ht="15.75" hidden="1" customHeight="1" x14ac:dyDescent="0.25">
      <c r="A651" s="70"/>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row>
    <row r="652" spans="1:26" ht="15.75" hidden="1" customHeight="1" x14ac:dyDescent="0.25">
      <c r="A652" s="70"/>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row>
    <row r="653" spans="1:26" ht="15.75" hidden="1" customHeight="1" x14ac:dyDescent="0.25">
      <c r="A653" s="70"/>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row>
    <row r="654" spans="1:26" ht="15.75" hidden="1" customHeight="1" x14ac:dyDescent="0.25">
      <c r="A654" s="70"/>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row>
    <row r="655" spans="1:26" ht="15.75" hidden="1" customHeight="1" x14ac:dyDescent="0.25">
      <c r="A655" s="70"/>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row>
    <row r="656" spans="1:26" ht="15.75" hidden="1" customHeight="1" x14ac:dyDescent="0.25">
      <c r="A656" s="70"/>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row>
    <row r="657" spans="1:26" ht="15.75" hidden="1" customHeight="1" x14ac:dyDescent="0.25">
      <c r="A657" s="70"/>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row>
    <row r="658" spans="1:26" ht="15.75" hidden="1" customHeight="1" x14ac:dyDescent="0.25">
      <c r="A658" s="70"/>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row>
    <row r="659" spans="1:26" ht="15.75" hidden="1" customHeight="1" x14ac:dyDescent="0.25">
      <c r="A659" s="70"/>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row>
    <row r="660" spans="1:26" ht="15.75" hidden="1" customHeight="1" x14ac:dyDescent="0.25">
      <c r="A660" s="70"/>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row>
    <row r="661" spans="1:26" ht="15.75" hidden="1" customHeight="1" x14ac:dyDescent="0.25">
      <c r="A661" s="70"/>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row>
    <row r="662" spans="1:26" ht="15.75" hidden="1" customHeight="1" x14ac:dyDescent="0.25">
      <c r="A662" s="70"/>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row>
    <row r="663" spans="1:26" ht="15.75" hidden="1" customHeight="1" x14ac:dyDescent="0.25">
      <c r="A663" s="70"/>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row>
    <row r="664" spans="1:26" ht="15.75" hidden="1" customHeight="1" x14ac:dyDescent="0.25">
      <c r="A664" s="70"/>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row>
    <row r="665" spans="1:26" ht="15.75" hidden="1" customHeight="1" x14ac:dyDescent="0.25">
      <c r="A665" s="70"/>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row>
    <row r="666" spans="1:26" ht="15.75" hidden="1" customHeight="1" x14ac:dyDescent="0.25">
      <c r="A666" s="70"/>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row>
    <row r="667" spans="1:26" ht="15.75" hidden="1" customHeight="1" x14ac:dyDescent="0.25">
      <c r="A667" s="70"/>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row>
    <row r="668" spans="1:26" ht="15.75" hidden="1" customHeight="1" x14ac:dyDescent="0.25">
      <c r="A668" s="70"/>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row>
    <row r="669" spans="1:26" ht="15.75" hidden="1" customHeight="1" x14ac:dyDescent="0.25">
      <c r="A669" s="70"/>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row>
    <row r="670" spans="1:26" ht="15.75" hidden="1" customHeight="1" x14ac:dyDescent="0.25">
      <c r="A670" s="70"/>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row>
    <row r="671" spans="1:26" ht="15.75" hidden="1" customHeight="1" x14ac:dyDescent="0.25">
      <c r="A671" s="70"/>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row>
    <row r="672" spans="1:26" ht="15.75" hidden="1" customHeight="1" x14ac:dyDescent="0.25">
      <c r="A672" s="70"/>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row>
    <row r="673" spans="1:26" ht="15.75" hidden="1" customHeight="1" x14ac:dyDescent="0.25">
      <c r="A673" s="70"/>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row>
    <row r="674" spans="1:26" ht="15.75" hidden="1" customHeight="1" x14ac:dyDescent="0.25">
      <c r="A674" s="70"/>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row>
    <row r="675" spans="1:26" ht="15.75" hidden="1" customHeight="1" x14ac:dyDescent="0.25">
      <c r="A675" s="70"/>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row>
    <row r="676" spans="1:26" ht="15.75" hidden="1" customHeight="1" x14ac:dyDescent="0.25">
      <c r="A676" s="70"/>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row>
    <row r="677" spans="1:26" ht="15.75" hidden="1" customHeight="1" x14ac:dyDescent="0.25">
      <c r="A677" s="70"/>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row>
    <row r="678" spans="1:26" ht="15.75" hidden="1" customHeight="1" x14ac:dyDescent="0.25">
      <c r="A678" s="70"/>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row>
    <row r="679" spans="1:26" ht="15.75" hidden="1" customHeight="1" x14ac:dyDescent="0.25">
      <c r="A679" s="70"/>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row>
    <row r="680" spans="1:26" ht="15.75" hidden="1" customHeight="1" x14ac:dyDescent="0.25">
      <c r="A680" s="70"/>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row>
    <row r="681" spans="1:26" ht="15.75" hidden="1" customHeight="1" x14ac:dyDescent="0.25">
      <c r="A681" s="70"/>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row>
    <row r="682" spans="1:26" ht="15.75" hidden="1" customHeight="1" x14ac:dyDescent="0.25">
      <c r="A682" s="70"/>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row>
    <row r="683" spans="1:26" ht="15.75" hidden="1" customHeight="1" x14ac:dyDescent="0.25">
      <c r="A683" s="70"/>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row>
    <row r="684" spans="1:26" ht="15.75" hidden="1" customHeight="1" x14ac:dyDescent="0.25">
      <c r="A684" s="70"/>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row>
    <row r="685" spans="1:26" ht="15.75" hidden="1" customHeight="1" x14ac:dyDescent="0.25">
      <c r="A685" s="70"/>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row>
    <row r="686" spans="1:26" ht="15.75" hidden="1" customHeight="1" x14ac:dyDescent="0.25">
      <c r="A686" s="70"/>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row>
    <row r="687" spans="1:26" ht="15.75" hidden="1" customHeight="1" x14ac:dyDescent="0.25">
      <c r="A687" s="70"/>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row>
    <row r="688" spans="1:26" ht="15.75" hidden="1" customHeight="1" x14ac:dyDescent="0.25">
      <c r="A688" s="70"/>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row>
    <row r="689" spans="1:26" ht="15.75" hidden="1" customHeight="1" x14ac:dyDescent="0.25">
      <c r="A689" s="70"/>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row>
    <row r="690" spans="1:26" ht="15.75" hidden="1" customHeight="1" x14ac:dyDescent="0.25">
      <c r="A690" s="70"/>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row>
    <row r="691" spans="1:26" ht="15.75" hidden="1" customHeight="1" x14ac:dyDescent="0.25">
      <c r="A691" s="70"/>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row>
    <row r="692" spans="1:26" ht="15.75" hidden="1" customHeight="1" x14ac:dyDescent="0.25">
      <c r="A692" s="70"/>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row>
    <row r="693" spans="1:26" ht="15.75" hidden="1" customHeight="1" x14ac:dyDescent="0.25">
      <c r="A693" s="70"/>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row>
    <row r="694" spans="1:26" ht="15.75" hidden="1" customHeight="1" x14ac:dyDescent="0.25">
      <c r="A694" s="70"/>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row>
    <row r="695" spans="1:26" ht="15.75" hidden="1" customHeight="1" x14ac:dyDescent="0.25">
      <c r="A695" s="70"/>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row>
    <row r="696" spans="1:26" ht="15.75" hidden="1" customHeight="1" x14ac:dyDescent="0.25">
      <c r="A696" s="70"/>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row>
    <row r="697" spans="1:26" ht="15.75" hidden="1" customHeight="1" x14ac:dyDescent="0.25">
      <c r="A697" s="70"/>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row>
    <row r="698" spans="1:26" ht="15.75" hidden="1" customHeight="1" x14ac:dyDescent="0.25">
      <c r="A698" s="70"/>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row>
    <row r="699" spans="1:26" ht="15.75" hidden="1" customHeight="1" x14ac:dyDescent="0.25">
      <c r="A699" s="70"/>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row>
    <row r="700" spans="1:26" ht="15.75" hidden="1" customHeight="1" x14ac:dyDescent="0.25">
      <c r="A700" s="70"/>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row>
    <row r="701" spans="1:26" ht="15.75" hidden="1" customHeight="1" x14ac:dyDescent="0.25">
      <c r="A701" s="70"/>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row>
    <row r="702" spans="1:26" ht="15.75" hidden="1" customHeight="1" x14ac:dyDescent="0.25">
      <c r="A702" s="70"/>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row>
    <row r="703" spans="1:26" ht="15.75" hidden="1" customHeight="1" x14ac:dyDescent="0.25">
      <c r="A703" s="70"/>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row>
    <row r="704" spans="1:26" ht="15.75" hidden="1" customHeight="1" x14ac:dyDescent="0.25">
      <c r="A704" s="70"/>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row>
    <row r="705" spans="1:26" ht="15.75" hidden="1" customHeight="1" x14ac:dyDescent="0.25">
      <c r="A705" s="70"/>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row>
    <row r="706" spans="1:26" ht="15.75" hidden="1" customHeight="1" x14ac:dyDescent="0.25">
      <c r="A706" s="70"/>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row>
    <row r="707" spans="1:26" ht="15.75" hidden="1" customHeight="1" x14ac:dyDescent="0.25">
      <c r="A707" s="70"/>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row>
    <row r="708" spans="1:26" ht="15.75" hidden="1" customHeight="1" x14ac:dyDescent="0.25">
      <c r="A708" s="70"/>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row>
    <row r="709" spans="1:26" ht="15.75" hidden="1" customHeight="1" x14ac:dyDescent="0.25">
      <c r="A709" s="70"/>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row>
    <row r="710" spans="1:26" ht="15.75" hidden="1" customHeight="1" x14ac:dyDescent="0.25">
      <c r="A710" s="70"/>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row>
    <row r="711" spans="1:26" ht="15.75" hidden="1" customHeight="1" x14ac:dyDescent="0.25">
      <c r="A711" s="70"/>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row>
    <row r="712" spans="1:26" ht="15.75" hidden="1" customHeight="1" x14ac:dyDescent="0.25">
      <c r="A712" s="70"/>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row>
    <row r="713" spans="1:26" ht="15.75" hidden="1" customHeight="1" x14ac:dyDescent="0.25">
      <c r="A713" s="70"/>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row>
    <row r="714" spans="1:26" ht="15.75" hidden="1" customHeight="1" x14ac:dyDescent="0.25">
      <c r="A714" s="70"/>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row>
    <row r="715" spans="1:26" ht="15.75" hidden="1" customHeight="1" x14ac:dyDescent="0.25">
      <c r="A715" s="70"/>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row>
    <row r="716" spans="1:26" ht="15.75" hidden="1" customHeight="1" x14ac:dyDescent="0.25">
      <c r="A716" s="70"/>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row>
    <row r="717" spans="1:26" ht="15.75" hidden="1" customHeight="1" x14ac:dyDescent="0.25">
      <c r="A717" s="70"/>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row>
    <row r="718" spans="1:26" ht="15.75" hidden="1" customHeight="1" x14ac:dyDescent="0.25">
      <c r="A718" s="70"/>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row>
    <row r="719" spans="1:26" ht="15.75" hidden="1" customHeight="1" x14ac:dyDescent="0.25">
      <c r="A719" s="70"/>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row>
    <row r="720" spans="1:26" ht="15.75" hidden="1" customHeight="1" x14ac:dyDescent="0.25">
      <c r="A720" s="70"/>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row>
    <row r="721" spans="1:26" ht="15.75" hidden="1" customHeight="1" x14ac:dyDescent="0.25">
      <c r="A721" s="70"/>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row>
    <row r="722" spans="1:26" ht="15.75" hidden="1" customHeight="1" x14ac:dyDescent="0.25">
      <c r="A722" s="70"/>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row>
    <row r="723" spans="1:26" ht="15.75" hidden="1" customHeight="1" x14ac:dyDescent="0.25">
      <c r="A723" s="70"/>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row>
    <row r="724" spans="1:26" ht="15.75" hidden="1" customHeight="1" x14ac:dyDescent="0.25">
      <c r="A724" s="70"/>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row>
    <row r="725" spans="1:26" ht="15.75" hidden="1" customHeight="1" x14ac:dyDescent="0.25">
      <c r="A725" s="70"/>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row>
    <row r="726" spans="1:26" ht="15.75" hidden="1" customHeight="1" x14ac:dyDescent="0.25">
      <c r="A726" s="70"/>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row>
    <row r="727" spans="1:26" ht="15.75" hidden="1" customHeight="1" x14ac:dyDescent="0.25">
      <c r="A727" s="70"/>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row>
    <row r="728" spans="1:26" ht="15.75" hidden="1" customHeight="1" x14ac:dyDescent="0.25">
      <c r="A728" s="70"/>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row>
    <row r="729" spans="1:26" ht="15.75" hidden="1" customHeight="1" x14ac:dyDescent="0.25">
      <c r="A729" s="70"/>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row>
    <row r="730" spans="1:26" ht="15.75" hidden="1" customHeight="1" x14ac:dyDescent="0.25">
      <c r="A730" s="70"/>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row>
    <row r="731" spans="1:26" ht="15.75" hidden="1" customHeight="1" x14ac:dyDescent="0.25">
      <c r="A731" s="70"/>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row>
    <row r="732" spans="1:26" ht="15.75" hidden="1" customHeight="1" x14ac:dyDescent="0.25">
      <c r="A732" s="70"/>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row>
    <row r="733" spans="1:26" ht="15.75" hidden="1" customHeight="1" x14ac:dyDescent="0.25">
      <c r="A733" s="70"/>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row>
    <row r="734" spans="1:26" ht="15.75" hidden="1" customHeight="1" x14ac:dyDescent="0.25">
      <c r="A734" s="70"/>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row>
    <row r="735" spans="1:26" ht="15.75" hidden="1" customHeight="1" x14ac:dyDescent="0.25">
      <c r="A735" s="70"/>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row>
    <row r="736" spans="1:26" ht="15.75" hidden="1" customHeight="1" x14ac:dyDescent="0.25">
      <c r="A736" s="70"/>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row>
    <row r="737" spans="1:26" ht="15.75" hidden="1" customHeight="1" x14ac:dyDescent="0.25">
      <c r="A737" s="70"/>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row>
    <row r="738" spans="1:26" ht="15.75" hidden="1" customHeight="1" x14ac:dyDescent="0.25">
      <c r="A738" s="70"/>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row>
    <row r="739" spans="1:26" ht="15.75" hidden="1" customHeight="1" x14ac:dyDescent="0.25">
      <c r="A739" s="70"/>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row>
    <row r="740" spans="1:26" ht="15.75" hidden="1" customHeight="1" x14ac:dyDescent="0.25">
      <c r="A740" s="70"/>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row>
    <row r="741" spans="1:26" ht="15.75" hidden="1" customHeight="1" x14ac:dyDescent="0.25">
      <c r="A741" s="70"/>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row>
    <row r="742" spans="1:26" ht="15.75" hidden="1" customHeight="1" x14ac:dyDescent="0.25">
      <c r="A742" s="70"/>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row>
    <row r="743" spans="1:26" ht="15.75" hidden="1" customHeight="1" x14ac:dyDescent="0.25">
      <c r="A743" s="70"/>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row>
    <row r="744" spans="1:26" ht="15.75" hidden="1" customHeight="1" x14ac:dyDescent="0.25">
      <c r="A744" s="70"/>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row>
    <row r="745" spans="1:26" ht="15.75" hidden="1" customHeight="1" x14ac:dyDescent="0.25">
      <c r="A745" s="70"/>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row>
    <row r="746" spans="1:26" ht="15.75" hidden="1" customHeight="1" x14ac:dyDescent="0.25">
      <c r="A746" s="70"/>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row>
    <row r="747" spans="1:26" ht="15.75" hidden="1" customHeight="1" x14ac:dyDescent="0.25">
      <c r="A747" s="70"/>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row>
    <row r="748" spans="1:26" ht="15.75" hidden="1" customHeight="1" x14ac:dyDescent="0.25">
      <c r="A748" s="70"/>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row>
    <row r="749" spans="1:26" ht="15.75" hidden="1" customHeight="1" x14ac:dyDescent="0.25">
      <c r="A749" s="70"/>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row>
    <row r="750" spans="1:26" ht="15.75" hidden="1" customHeight="1" x14ac:dyDescent="0.25">
      <c r="A750" s="70"/>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row>
    <row r="751" spans="1:26" ht="15.75" hidden="1" customHeight="1" x14ac:dyDescent="0.25">
      <c r="A751" s="70"/>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row>
    <row r="752" spans="1:26" ht="15.75" hidden="1" customHeight="1" x14ac:dyDescent="0.25">
      <c r="A752" s="70"/>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row>
    <row r="753" spans="1:26" ht="15.75" hidden="1" customHeight="1" x14ac:dyDescent="0.25">
      <c r="A753" s="70"/>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row>
    <row r="754" spans="1:26" ht="15.75" hidden="1" customHeight="1" x14ac:dyDescent="0.25">
      <c r="A754" s="70"/>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row>
    <row r="755" spans="1:26" ht="15.75" hidden="1" customHeight="1" x14ac:dyDescent="0.25">
      <c r="A755" s="70"/>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row>
    <row r="756" spans="1:26" ht="15.75" hidden="1" customHeight="1" x14ac:dyDescent="0.25">
      <c r="A756" s="70"/>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row>
    <row r="757" spans="1:26" ht="15.75" hidden="1" customHeight="1" x14ac:dyDescent="0.25">
      <c r="A757" s="70"/>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row>
    <row r="758" spans="1:26" ht="15.75" hidden="1" customHeight="1" x14ac:dyDescent="0.25">
      <c r="A758" s="70"/>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row>
    <row r="759" spans="1:26" ht="15.75" hidden="1" customHeight="1" x14ac:dyDescent="0.25">
      <c r="A759" s="70"/>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row>
    <row r="760" spans="1:26" ht="15.75" hidden="1" customHeight="1" x14ac:dyDescent="0.25">
      <c r="A760" s="70"/>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row>
    <row r="761" spans="1:26" ht="15.75" hidden="1" customHeight="1" x14ac:dyDescent="0.25">
      <c r="A761" s="70"/>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row>
    <row r="762" spans="1:26" ht="15.75" hidden="1" customHeight="1" x14ac:dyDescent="0.25">
      <c r="A762" s="70"/>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row>
    <row r="763" spans="1:26" ht="15.75" hidden="1" customHeight="1" x14ac:dyDescent="0.25">
      <c r="A763" s="70"/>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row>
    <row r="764" spans="1:26" ht="15.75" hidden="1" customHeight="1" x14ac:dyDescent="0.25">
      <c r="A764" s="70"/>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row>
    <row r="765" spans="1:26" ht="15.75" hidden="1" customHeight="1" x14ac:dyDescent="0.25">
      <c r="A765" s="70"/>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row>
    <row r="766" spans="1:26" ht="15.75" hidden="1" customHeight="1" x14ac:dyDescent="0.25">
      <c r="A766" s="70"/>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row>
    <row r="767" spans="1:26" ht="15.75" hidden="1" customHeight="1" x14ac:dyDescent="0.25">
      <c r="A767" s="70"/>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row>
    <row r="768" spans="1:26" ht="15.75" hidden="1" customHeight="1" x14ac:dyDescent="0.25">
      <c r="A768" s="70"/>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row>
    <row r="769" spans="1:26" ht="15.75" hidden="1" customHeight="1" x14ac:dyDescent="0.25">
      <c r="A769" s="70"/>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row>
    <row r="770" spans="1:26" ht="15.75" hidden="1" customHeight="1" x14ac:dyDescent="0.25">
      <c r="A770" s="70"/>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row>
    <row r="771" spans="1:26" ht="15.75" hidden="1" customHeight="1" x14ac:dyDescent="0.25">
      <c r="A771" s="70"/>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row>
    <row r="772" spans="1:26" ht="15.75" hidden="1" customHeight="1" x14ac:dyDescent="0.25">
      <c r="A772" s="70"/>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row>
    <row r="773" spans="1:26" ht="15.75" hidden="1" customHeight="1" x14ac:dyDescent="0.25">
      <c r="A773" s="70"/>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row>
    <row r="774" spans="1:26" ht="15.75" hidden="1" customHeight="1" x14ac:dyDescent="0.25">
      <c r="A774" s="70"/>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row>
    <row r="775" spans="1:26" ht="15.75" hidden="1" customHeight="1" x14ac:dyDescent="0.25">
      <c r="A775" s="70"/>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row>
    <row r="776" spans="1:26" ht="15.75" hidden="1" customHeight="1" x14ac:dyDescent="0.25">
      <c r="A776" s="70"/>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row>
    <row r="777" spans="1:26" ht="15.75" hidden="1" customHeight="1" x14ac:dyDescent="0.25">
      <c r="A777" s="70"/>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row>
    <row r="778" spans="1:26" ht="15.75" hidden="1" customHeight="1" x14ac:dyDescent="0.25">
      <c r="A778" s="70"/>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row>
    <row r="779" spans="1:26" ht="15.75" hidden="1" customHeight="1" x14ac:dyDescent="0.25">
      <c r="A779" s="70"/>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row>
    <row r="780" spans="1:26" ht="15.75" hidden="1" customHeight="1" x14ac:dyDescent="0.25">
      <c r="A780" s="70"/>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row>
    <row r="781" spans="1:26" ht="15.75" hidden="1" customHeight="1" x14ac:dyDescent="0.25">
      <c r="A781" s="70"/>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row>
    <row r="782" spans="1:26" ht="15.75" hidden="1" customHeight="1" x14ac:dyDescent="0.25">
      <c r="A782" s="70"/>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row>
    <row r="783" spans="1:26" ht="15.75" hidden="1" customHeight="1" x14ac:dyDescent="0.25">
      <c r="A783" s="70"/>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row>
    <row r="784" spans="1:26" ht="15.75" hidden="1" customHeight="1" x14ac:dyDescent="0.25">
      <c r="A784" s="70"/>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row>
    <row r="785" spans="1:26" ht="15.75" hidden="1" customHeight="1" x14ac:dyDescent="0.25">
      <c r="A785" s="70"/>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row>
    <row r="786" spans="1:26" ht="15.75" hidden="1" customHeight="1" x14ac:dyDescent="0.25">
      <c r="A786" s="70"/>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row>
    <row r="787" spans="1:26" ht="15.75" hidden="1" customHeight="1" x14ac:dyDescent="0.25">
      <c r="A787" s="70"/>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row>
    <row r="788" spans="1:26" ht="15.75" hidden="1" customHeight="1" x14ac:dyDescent="0.25">
      <c r="A788" s="70"/>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row>
    <row r="789" spans="1:26" ht="15.75" hidden="1" customHeight="1" x14ac:dyDescent="0.25">
      <c r="A789" s="70"/>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row>
    <row r="790" spans="1:26" ht="15.75" hidden="1" customHeight="1" x14ac:dyDescent="0.25">
      <c r="A790" s="70"/>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row>
    <row r="791" spans="1:26" ht="15.75" hidden="1" customHeight="1" x14ac:dyDescent="0.25">
      <c r="A791" s="70"/>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row>
    <row r="792" spans="1:26" ht="15.75" hidden="1" customHeight="1" x14ac:dyDescent="0.25">
      <c r="A792" s="70"/>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row>
    <row r="793" spans="1:26" ht="15.75" hidden="1" customHeight="1" x14ac:dyDescent="0.25">
      <c r="A793" s="70"/>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row>
    <row r="794" spans="1:26" ht="15.75" hidden="1" customHeight="1" x14ac:dyDescent="0.25">
      <c r="A794" s="70"/>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row>
    <row r="795" spans="1:26" ht="15.75" hidden="1" customHeight="1" x14ac:dyDescent="0.25">
      <c r="A795" s="70"/>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row>
    <row r="796" spans="1:26" ht="15.75" hidden="1" customHeight="1" x14ac:dyDescent="0.25">
      <c r="A796" s="70"/>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row>
    <row r="797" spans="1:26" ht="15.75" hidden="1" customHeight="1" x14ac:dyDescent="0.25">
      <c r="A797" s="70"/>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row>
    <row r="798" spans="1:26" ht="15.75" hidden="1" customHeight="1" x14ac:dyDescent="0.25">
      <c r="A798" s="70"/>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row>
    <row r="799" spans="1:26" ht="15.75" hidden="1" customHeight="1" x14ac:dyDescent="0.25">
      <c r="A799" s="70"/>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row>
    <row r="800" spans="1:26" ht="15.75" hidden="1" customHeight="1" x14ac:dyDescent="0.25">
      <c r="A800" s="70"/>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row>
    <row r="801" spans="1:26" ht="15.75" hidden="1" customHeight="1" x14ac:dyDescent="0.25">
      <c r="A801" s="70"/>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row>
    <row r="802" spans="1:26" ht="15.75" hidden="1" customHeight="1" x14ac:dyDescent="0.25">
      <c r="A802" s="70"/>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row>
    <row r="803" spans="1:26" ht="15.75" hidden="1" customHeight="1" x14ac:dyDescent="0.25">
      <c r="A803" s="70"/>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row>
    <row r="804" spans="1:26" ht="15.75" hidden="1" customHeight="1" x14ac:dyDescent="0.25">
      <c r="A804" s="70"/>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row>
    <row r="805" spans="1:26" ht="15.75" hidden="1" customHeight="1" x14ac:dyDescent="0.25">
      <c r="A805" s="70"/>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row>
    <row r="806" spans="1:26" ht="15.75" hidden="1" customHeight="1" x14ac:dyDescent="0.25">
      <c r="A806" s="70"/>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row>
    <row r="807" spans="1:26" ht="15.75" hidden="1" customHeight="1" x14ac:dyDescent="0.25">
      <c r="A807" s="70"/>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row>
    <row r="808" spans="1:26" ht="15.75" hidden="1" customHeight="1" x14ac:dyDescent="0.25">
      <c r="A808" s="70"/>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row>
    <row r="809" spans="1:26" ht="15.75" hidden="1" customHeight="1" x14ac:dyDescent="0.25">
      <c r="A809" s="70"/>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row>
    <row r="810" spans="1:26" ht="15.75" hidden="1" customHeight="1" x14ac:dyDescent="0.25">
      <c r="A810" s="70"/>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row>
    <row r="811" spans="1:26" ht="15.75" hidden="1" customHeight="1" x14ac:dyDescent="0.25">
      <c r="A811" s="70"/>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row>
    <row r="812" spans="1:26" ht="15.75" hidden="1" customHeight="1" x14ac:dyDescent="0.25">
      <c r="A812" s="70"/>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row>
    <row r="813" spans="1:26" ht="15.75" hidden="1" customHeight="1" x14ac:dyDescent="0.25">
      <c r="A813" s="70"/>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row>
    <row r="814" spans="1:26" ht="15.75" hidden="1" customHeight="1" x14ac:dyDescent="0.25">
      <c r="A814" s="70"/>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row>
    <row r="815" spans="1:26" ht="15.75" hidden="1" customHeight="1" x14ac:dyDescent="0.25">
      <c r="A815" s="70"/>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row>
    <row r="816" spans="1:26" ht="15.75" hidden="1" customHeight="1" x14ac:dyDescent="0.25">
      <c r="A816" s="70"/>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row>
    <row r="817" spans="1:26" ht="15.75" hidden="1" customHeight="1" x14ac:dyDescent="0.25">
      <c r="A817" s="70"/>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row>
    <row r="818" spans="1:26" ht="15.75" hidden="1" customHeight="1" x14ac:dyDescent="0.25">
      <c r="A818" s="70"/>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row>
    <row r="819" spans="1:26" ht="15.75" hidden="1" customHeight="1" x14ac:dyDescent="0.25">
      <c r="A819" s="70"/>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row>
    <row r="820" spans="1:26" ht="15.75" hidden="1" customHeight="1" x14ac:dyDescent="0.25">
      <c r="A820" s="70"/>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row>
    <row r="821" spans="1:26" ht="15.75" hidden="1" customHeight="1" x14ac:dyDescent="0.25">
      <c r="A821" s="70"/>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row>
    <row r="822" spans="1:26" ht="15.75" hidden="1" customHeight="1" x14ac:dyDescent="0.25">
      <c r="A822" s="70"/>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row>
    <row r="823" spans="1:26" ht="15.75" hidden="1" customHeight="1" x14ac:dyDescent="0.25">
      <c r="A823" s="70"/>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row>
    <row r="824" spans="1:26" ht="15.75" hidden="1" customHeight="1" x14ac:dyDescent="0.25">
      <c r="A824" s="70"/>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row>
    <row r="825" spans="1:26" ht="15.75" hidden="1" customHeight="1" x14ac:dyDescent="0.25">
      <c r="A825" s="70"/>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row>
    <row r="826" spans="1:26" ht="15.75" hidden="1" customHeight="1" x14ac:dyDescent="0.25">
      <c r="A826" s="70"/>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row>
    <row r="827" spans="1:26" ht="15.75" hidden="1" customHeight="1" x14ac:dyDescent="0.25">
      <c r="A827" s="70"/>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row>
    <row r="828" spans="1:26" ht="15.75" hidden="1" customHeight="1" x14ac:dyDescent="0.25">
      <c r="A828" s="70"/>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row>
    <row r="829" spans="1:26" ht="15.75" hidden="1" customHeight="1" x14ac:dyDescent="0.25">
      <c r="A829" s="70"/>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row>
    <row r="830" spans="1:26" ht="15.75" hidden="1" customHeight="1" x14ac:dyDescent="0.25">
      <c r="A830" s="70"/>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row>
    <row r="831" spans="1:26" ht="15.75" hidden="1" customHeight="1" x14ac:dyDescent="0.25">
      <c r="A831" s="70"/>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row>
    <row r="832" spans="1:26" ht="15.75" hidden="1" customHeight="1" x14ac:dyDescent="0.25">
      <c r="A832" s="70"/>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row>
    <row r="833" spans="1:26" ht="15.75" hidden="1" customHeight="1" x14ac:dyDescent="0.25">
      <c r="A833" s="70"/>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row>
    <row r="834" spans="1:26" ht="15.75" hidden="1" customHeight="1" x14ac:dyDescent="0.25">
      <c r="A834" s="70"/>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row>
    <row r="835" spans="1:26" ht="15.75" hidden="1" customHeight="1" x14ac:dyDescent="0.25">
      <c r="A835" s="70"/>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row>
    <row r="836" spans="1:26" ht="15.75" hidden="1" customHeight="1" x14ac:dyDescent="0.25">
      <c r="A836" s="70"/>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row>
    <row r="837" spans="1:26" ht="15.75" hidden="1" customHeight="1" x14ac:dyDescent="0.25">
      <c r="A837" s="70"/>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row>
    <row r="838" spans="1:26" ht="15.75" hidden="1" customHeight="1" x14ac:dyDescent="0.25">
      <c r="A838" s="70"/>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row>
    <row r="839" spans="1:26" ht="15.75" hidden="1" customHeight="1" x14ac:dyDescent="0.25">
      <c r="A839" s="70"/>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row>
    <row r="840" spans="1:26" ht="15.75" hidden="1" customHeight="1" x14ac:dyDescent="0.25">
      <c r="A840" s="70"/>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row>
    <row r="841" spans="1:26" ht="15.75" hidden="1" customHeight="1" x14ac:dyDescent="0.25">
      <c r="A841" s="70"/>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row>
    <row r="842" spans="1:26" ht="15.75" hidden="1" customHeight="1" x14ac:dyDescent="0.25">
      <c r="A842" s="70"/>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row>
    <row r="843" spans="1:26" ht="15.75" hidden="1" customHeight="1" x14ac:dyDescent="0.25">
      <c r="A843" s="70"/>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row>
    <row r="844" spans="1:26" ht="15.75" hidden="1" customHeight="1" x14ac:dyDescent="0.25">
      <c r="A844" s="70"/>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row>
    <row r="845" spans="1:26" ht="15.75" hidden="1" customHeight="1" x14ac:dyDescent="0.25">
      <c r="A845" s="70"/>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row>
    <row r="846" spans="1:26" ht="15.75" hidden="1" customHeight="1" x14ac:dyDescent="0.25">
      <c r="A846" s="70"/>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row>
    <row r="847" spans="1:26" ht="15.75" hidden="1" customHeight="1" x14ac:dyDescent="0.25">
      <c r="A847" s="70"/>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row>
    <row r="848" spans="1:26" ht="15.75" hidden="1" customHeight="1" x14ac:dyDescent="0.25">
      <c r="A848" s="70"/>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row>
    <row r="849" spans="1:26" ht="15.75" hidden="1" customHeight="1" x14ac:dyDescent="0.25">
      <c r="A849" s="70"/>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row>
    <row r="850" spans="1:26" ht="15.75" hidden="1" customHeight="1" x14ac:dyDescent="0.25">
      <c r="A850" s="70"/>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row>
    <row r="851" spans="1:26" ht="15.75" hidden="1" customHeight="1" x14ac:dyDescent="0.25">
      <c r="A851" s="70"/>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row>
    <row r="852" spans="1:26" ht="15.75" hidden="1" customHeight="1" x14ac:dyDescent="0.25">
      <c r="A852" s="70"/>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row>
    <row r="853" spans="1:26" ht="15.75" hidden="1" customHeight="1" x14ac:dyDescent="0.25">
      <c r="A853" s="70"/>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row>
    <row r="854" spans="1:26" ht="15.75" hidden="1" customHeight="1" x14ac:dyDescent="0.25">
      <c r="A854" s="70"/>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row>
    <row r="855" spans="1:26" ht="15.75" hidden="1" customHeight="1" x14ac:dyDescent="0.25">
      <c r="A855" s="70"/>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row>
    <row r="856" spans="1:26" ht="15.75" hidden="1" customHeight="1" x14ac:dyDescent="0.25">
      <c r="A856" s="70"/>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row>
    <row r="857" spans="1:26" ht="15.75" hidden="1" customHeight="1" x14ac:dyDescent="0.25">
      <c r="A857" s="70"/>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row>
    <row r="858" spans="1:26" ht="15.75" hidden="1" customHeight="1" x14ac:dyDescent="0.25">
      <c r="A858" s="70"/>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row>
    <row r="859" spans="1:26" ht="15.75" hidden="1" customHeight="1" x14ac:dyDescent="0.25">
      <c r="A859" s="70"/>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row>
    <row r="860" spans="1:26" ht="15.75" hidden="1" customHeight="1" x14ac:dyDescent="0.25">
      <c r="A860" s="70"/>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row>
    <row r="861" spans="1:26" ht="15.75" hidden="1" customHeight="1" x14ac:dyDescent="0.25">
      <c r="A861" s="70"/>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row>
    <row r="862" spans="1:26" ht="15.75" hidden="1" customHeight="1" x14ac:dyDescent="0.25">
      <c r="A862" s="70"/>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row>
    <row r="863" spans="1:26" ht="15.75" hidden="1" customHeight="1" x14ac:dyDescent="0.25">
      <c r="A863" s="70"/>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row>
    <row r="864" spans="1:26" ht="15.75" hidden="1" customHeight="1" x14ac:dyDescent="0.25">
      <c r="A864" s="70"/>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row>
    <row r="865" spans="1:26" ht="15.75" hidden="1" customHeight="1" x14ac:dyDescent="0.25">
      <c r="A865" s="70"/>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row>
    <row r="866" spans="1:26" ht="15.75" hidden="1" customHeight="1" x14ac:dyDescent="0.25">
      <c r="A866" s="70"/>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row>
    <row r="867" spans="1:26" ht="15.75" hidden="1" customHeight="1" x14ac:dyDescent="0.25">
      <c r="A867" s="70"/>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row>
    <row r="868" spans="1:26" ht="15.75" hidden="1" customHeight="1" x14ac:dyDescent="0.25">
      <c r="A868" s="70"/>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row>
    <row r="869" spans="1:26" ht="15.75" hidden="1" customHeight="1" x14ac:dyDescent="0.25">
      <c r="A869" s="70"/>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row>
    <row r="870" spans="1:26" ht="15.75" hidden="1" customHeight="1" x14ac:dyDescent="0.25">
      <c r="A870" s="70"/>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row>
    <row r="871" spans="1:26" ht="15.75" hidden="1" customHeight="1" x14ac:dyDescent="0.25">
      <c r="A871" s="70"/>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row>
    <row r="872" spans="1:26" ht="15.75" hidden="1" customHeight="1" x14ac:dyDescent="0.25">
      <c r="A872" s="70"/>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row>
    <row r="873" spans="1:26" ht="15.75" hidden="1" customHeight="1" x14ac:dyDescent="0.25">
      <c r="A873" s="70"/>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row>
    <row r="874" spans="1:26" ht="15.75" hidden="1" customHeight="1" x14ac:dyDescent="0.25">
      <c r="A874" s="70"/>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row>
    <row r="875" spans="1:26" ht="15.75" hidden="1" customHeight="1" x14ac:dyDescent="0.25">
      <c r="A875" s="70"/>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row>
    <row r="876" spans="1:26" ht="15.75" hidden="1" customHeight="1" x14ac:dyDescent="0.25">
      <c r="A876" s="70"/>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row>
    <row r="877" spans="1:26" ht="15.75" hidden="1" customHeight="1" x14ac:dyDescent="0.25">
      <c r="A877" s="70"/>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row>
    <row r="878" spans="1:26" ht="15.75" hidden="1" customHeight="1" x14ac:dyDescent="0.25">
      <c r="A878" s="70"/>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row>
    <row r="879" spans="1:26" ht="15.75" hidden="1" customHeight="1" x14ac:dyDescent="0.25">
      <c r="A879" s="70"/>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row>
    <row r="880" spans="1:26" ht="15.75" hidden="1" customHeight="1" x14ac:dyDescent="0.25">
      <c r="A880" s="70"/>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row>
    <row r="881" spans="1:26" ht="15.75" hidden="1" customHeight="1" x14ac:dyDescent="0.25">
      <c r="A881" s="70"/>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row>
    <row r="882" spans="1:26" ht="15.75" hidden="1" customHeight="1" x14ac:dyDescent="0.25">
      <c r="A882" s="70"/>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row>
    <row r="883" spans="1:26" ht="15.75" hidden="1" customHeight="1" x14ac:dyDescent="0.25">
      <c r="A883" s="70"/>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row>
    <row r="884" spans="1:26" ht="15.75" hidden="1" customHeight="1" x14ac:dyDescent="0.25">
      <c r="A884" s="70"/>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row>
    <row r="885" spans="1:26" ht="15.75" hidden="1" customHeight="1" x14ac:dyDescent="0.25">
      <c r="A885" s="70"/>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row>
    <row r="886" spans="1:26" ht="15.75" hidden="1" customHeight="1" x14ac:dyDescent="0.25">
      <c r="A886" s="70"/>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row>
    <row r="887" spans="1:26" ht="15.75" hidden="1" customHeight="1" x14ac:dyDescent="0.25">
      <c r="A887" s="70"/>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row>
    <row r="888" spans="1:26" ht="15.75" hidden="1" customHeight="1" x14ac:dyDescent="0.25">
      <c r="A888" s="70"/>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row>
    <row r="889" spans="1:26" ht="15.75" hidden="1" customHeight="1" x14ac:dyDescent="0.25">
      <c r="A889" s="70"/>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row>
    <row r="890" spans="1:26" ht="15.75" hidden="1" customHeight="1" x14ac:dyDescent="0.25">
      <c r="A890" s="70"/>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row>
    <row r="891" spans="1:26" ht="15.75" hidden="1" customHeight="1" x14ac:dyDescent="0.25">
      <c r="A891" s="70"/>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row>
    <row r="892" spans="1:26" ht="15.75" hidden="1" customHeight="1" x14ac:dyDescent="0.25">
      <c r="A892" s="70"/>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row>
    <row r="893" spans="1:26" ht="15.75" hidden="1" customHeight="1" x14ac:dyDescent="0.25">
      <c r="A893" s="70"/>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row>
    <row r="894" spans="1:26" ht="15.75" hidden="1" customHeight="1" x14ac:dyDescent="0.25">
      <c r="A894" s="70"/>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row>
    <row r="895" spans="1:26" ht="15.75" hidden="1" customHeight="1" x14ac:dyDescent="0.25">
      <c r="A895" s="70"/>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row>
    <row r="896" spans="1:26" ht="15.75" hidden="1" customHeight="1" x14ac:dyDescent="0.25">
      <c r="A896" s="70"/>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row>
    <row r="897" spans="1:26" ht="15.75" hidden="1" customHeight="1" x14ac:dyDescent="0.25">
      <c r="A897" s="70"/>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row>
    <row r="898" spans="1:26" ht="15.75" hidden="1" customHeight="1" x14ac:dyDescent="0.25">
      <c r="A898" s="70"/>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row>
    <row r="899" spans="1:26" ht="15.75" hidden="1" customHeight="1" x14ac:dyDescent="0.25">
      <c r="A899" s="70"/>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row>
    <row r="900" spans="1:26" ht="15.75" hidden="1" customHeight="1" x14ac:dyDescent="0.25">
      <c r="A900" s="70"/>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row>
    <row r="901" spans="1:26" ht="15.75" hidden="1" customHeight="1" x14ac:dyDescent="0.25">
      <c r="A901" s="70"/>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row>
    <row r="902" spans="1:26" ht="15.75" hidden="1" customHeight="1" x14ac:dyDescent="0.25">
      <c r="A902" s="70"/>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row>
    <row r="903" spans="1:26" ht="15.75" hidden="1" customHeight="1" x14ac:dyDescent="0.25">
      <c r="A903" s="70"/>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row>
    <row r="904" spans="1:26" ht="15.75" hidden="1" customHeight="1" x14ac:dyDescent="0.25">
      <c r="A904" s="70"/>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row>
    <row r="905" spans="1:26" ht="15.75" hidden="1" customHeight="1" x14ac:dyDescent="0.25">
      <c r="A905" s="70"/>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row>
    <row r="906" spans="1:26" ht="15.75" hidden="1" customHeight="1" x14ac:dyDescent="0.25">
      <c r="A906" s="70"/>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row>
    <row r="907" spans="1:26" ht="15.75" hidden="1" customHeight="1" x14ac:dyDescent="0.25">
      <c r="A907" s="70"/>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row>
    <row r="908" spans="1:26" ht="15.75" hidden="1" customHeight="1" x14ac:dyDescent="0.25">
      <c r="A908" s="70"/>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row>
    <row r="909" spans="1:26" ht="15.75" hidden="1" customHeight="1" x14ac:dyDescent="0.25">
      <c r="A909" s="70"/>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row>
    <row r="910" spans="1:26" ht="15.75" hidden="1" customHeight="1" x14ac:dyDescent="0.25">
      <c r="A910" s="70"/>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row>
    <row r="911" spans="1:26" ht="15.75" hidden="1" customHeight="1" x14ac:dyDescent="0.25">
      <c r="A911" s="70"/>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row>
    <row r="912" spans="1:26" ht="15.75" hidden="1" customHeight="1" x14ac:dyDescent="0.25">
      <c r="A912" s="70"/>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row>
    <row r="913" spans="1:26" ht="15.75" hidden="1" customHeight="1" x14ac:dyDescent="0.25">
      <c r="A913" s="70"/>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row>
    <row r="914" spans="1:26" ht="15.75" hidden="1" customHeight="1" x14ac:dyDescent="0.25">
      <c r="A914" s="70"/>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row>
    <row r="915" spans="1:26" ht="15.75" hidden="1" customHeight="1" x14ac:dyDescent="0.25">
      <c r="A915" s="70"/>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row>
    <row r="916" spans="1:26" ht="15.75" hidden="1" customHeight="1" x14ac:dyDescent="0.25">
      <c r="A916" s="70"/>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row>
    <row r="917" spans="1:26" ht="15.75" hidden="1" customHeight="1" x14ac:dyDescent="0.25">
      <c r="A917" s="70"/>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row>
    <row r="918" spans="1:26" ht="15.75" hidden="1" customHeight="1" x14ac:dyDescent="0.25">
      <c r="A918" s="70"/>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row>
    <row r="919" spans="1:26" ht="15.75" hidden="1" customHeight="1" x14ac:dyDescent="0.25">
      <c r="A919" s="70"/>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row>
    <row r="920" spans="1:26" ht="15.75" hidden="1" customHeight="1" x14ac:dyDescent="0.25">
      <c r="A920" s="70"/>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row>
    <row r="921" spans="1:26" ht="15.75" hidden="1" customHeight="1" x14ac:dyDescent="0.25">
      <c r="A921" s="70"/>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row>
    <row r="922" spans="1:26" ht="15.75" hidden="1" customHeight="1" x14ac:dyDescent="0.25">
      <c r="A922" s="70"/>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row>
    <row r="923" spans="1:26" ht="15.75" hidden="1" customHeight="1" x14ac:dyDescent="0.25">
      <c r="A923" s="70"/>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row>
    <row r="924" spans="1:26" ht="15.75" hidden="1" customHeight="1" x14ac:dyDescent="0.25">
      <c r="A924" s="70"/>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row>
    <row r="925" spans="1:26" ht="15.75" hidden="1" customHeight="1" x14ac:dyDescent="0.25">
      <c r="A925" s="70"/>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row>
    <row r="926" spans="1:26" ht="15.75" hidden="1" customHeight="1" x14ac:dyDescent="0.25">
      <c r="A926" s="70"/>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row>
    <row r="927" spans="1:26" ht="15.75" hidden="1" customHeight="1" x14ac:dyDescent="0.25">
      <c r="A927" s="70"/>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row>
    <row r="928" spans="1:26" ht="15.75" hidden="1" customHeight="1" x14ac:dyDescent="0.25">
      <c r="A928" s="70"/>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row>
    <row r="929" spans="1:26" ht="15.75" hidden="1" customHeight="1" x14ac:dyDescent="0.25">
      <c r="A929" s="70"/>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row>
    <row r="930" spans="1:26" ht="15.75" hidden="1" customHeight="1" x14ac:dyDescent="0.25">
      <c r="A930" s="70"/>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row>
    <row r="931" spans="1:26" ht="15.75" hidden="1" customHeight="1" x14ac:dyDescent="0.25">
      <c r="A931" s="70"/>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row>
    <row r="932" spans="1:26" ht="15.75" hidden="1" customHeight="1" x14ac:dyDescent="0.25">
      <c r="A932" s="70"/>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row>
    <row r="933" spans="1:26" ht="15.75" hidden="1" customHeight="1" x14ac:dyDescent="0.25">
      <c r="A933" s="70"/>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row>
    <row r="934" spans="1:26" ht="15.75" hidden="1" customHeight="1" x14ac:dyDescent="0.25">
      <c r="A934" s="70"/>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row>
    <row r="935" spans="1:26" ht="15.75" hidden="1" customHeight="1" x14ac:dyDescent="0.25">
      <c r="A935" s="70"/>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row>
    <row r="936" spans="1:26" ht="15.75" hidden="1" customHeight="1" x14ac:dyDescent="0.25">
      <c r="A936" s="70"/>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row>
    <row r="937" spans="1:26" ht="15.75" hidden="1" customHeight="1" x14ac:dyDescent="0.25">
      <c r="A937" s="70"/>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row>
    <row r="938" spans="1:26" ht="15.75" hidden="1" customHeight="1" x14ac:dyDescent="0.25">
      <c r="A938" s="70"/>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row>
    <row r="939" spans="1:26" ht="15.75" hidden="1" customHeight="1" x14ac:dyDescent="0.25">
      <c r="A939" s="70"/>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row>
    <row r="940" spans="1:26" ht="15.75" hidden="1" customHeight="1" x14ac:dyDescent="0.25">
      <c r="A940" s="70"/>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row>
    <row r="941" spans="1:26" ht="15.75" hidden="1" customHeight="1" x14ac:dyDescent="0.25">
      <c r="A941" s="70"/>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row>
    <row r="942" spans="1:26" ht="15.75" hidden="1" customHeight="1" x14ac:dyDescent="0.25">
      <c r="A942" s="70"/>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row>
    <row r="943" spans="1:26" ht="15.75" hidden="1" customHeight="1" x14ac:dyDescent="0.25">
      <c r="A943" s="70"/>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row>
    <row r="944" spans="1:26" ht="15.75" hidden="1" customHeight="1" x14ac:dyDescent="0.25">
      <c r="A944" s="70"/>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row>
    <row r="945" spans="1:26" ht="15.75" hidden="1" customHeight="1" x14ac:dyDescent="0.25">
      <c r="A945" s="70"/>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row>
    <row r="946" spans="1:26" ht="15.75" hidden="1" customHeight="1" x14ac:dyDescent="0.25">
      <c r="A946" s="70"/>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row>
    <row r="947" spans="1:26" ht="15.75" hidden="1" customHeight="1" x14ac:dyDescent="0.25">
      <c r="A947" s="70"/>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row>
    <row r="948" spans="1:26" ht="15.75" hidden="1" customHeight="1" x14ac:dyDescent="0.25">
      <c r="A948" s="70"/>
      <c r="B948" s="70"/>
      <c r="C948" s="70"/>
      <c r="D948" s="70"/>
      <c r="E948" s="70"/>
      <c r="F948" s="70"/>
      <c r="G948" s="70"/>
      <c r="H948" s="70"/>
      <c r="I948" s="70"/>
      <c r="J948" s="70"/>
      <c r="K948" s="70"/>
      <c r="L948" s="70"/>
      <c r="M948" s="70"/>
      <c r="N948" s="70"/>
      <c r="O948" s="70"/>
      <c r="P948" s="70"/>
      <c r="Q948" s="70"/>
      <c r="R948" s="70"/>
      <c r="S948" s="70"/>
      <c r="T948" s="70"/>
      <c r="U948" s="70"/>
      <c r="V948" s="70"/>
      <c r="W948" s="70"/>
      <c r="X948" s="70"/>
      <c r="Y948" s="70"/>
      <c r="Z948" s="70"/>
    </row>
    <row r="949" spans="1:26" ht="15.75" hidden="1" customHeight="1" x14ac:dyDescent="0.25">
      <c r="A949" s="70"/>
      <c r="B949" s="70"/>
      <c r="C949" s="70"/>
      <c r="D949" s="70"/>
      <c r="E949" s="70"/>
      <c r="F949" s="70"/>
      <c r="G949" s="70"/>
      <c r="H949" s="70"/>
      <c r="I949" s="70"/>
      <c r="J949" s="70"/>
      <c r="K949" s="70"/>
      <c r="L949" s="70"/>
      <c r="M949" s="70"/>
      <c r="N949" s="70"/>
      <c r="O949" s="70"/>
      <c r="P949" s="70"/>
      <c r="Q949" s="70"/>
      <c r="R949" s="70"/>
      <c r="S949" s="70"/>
      <c r="T949" s="70"/>
      <c r="U949" s="70"/>
      <c r="V949" s="70"/>
      <c r="W949" s="70"/>
      <c r="X949" s="70"/>
      <c r="Y949" s="70"/>
      <c r="Z949" s="70"/>
    </row>
    <row r="950" spans="1:26" ht="15.75" hidden="1" customHeight="1" x14ac:dyDescent="0.25">
      <c r="A950" s="70"/>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row>
    <row r="951" spans="1:26" ht="15.75" hidden="1" customHeight="1" x14ac:dyDescent="0.25">
      <c r="A951" s="70"/>
      <c r="B951" s="70"/>
      <c r="C951" s="70"/>
      <c r="D951" s="70"/>
      <c r="E951" s="70"/>
      <c r="F951" s="70"/>
      <c r="G951" s="70"/>
      <c r="H951" s="70"/>
      <c r="I951" s="70"/>
      <c r="J951" s="70"/>
      <c r="K951" s="70"/>
      <c r="L951" s="70"/>
      <c r="M951" s="70"/>
      <c r="N951" s="70"/>
      <c r="O951" s="70"/>
      <c r="P951" s="70"/>
      <c r="Q951" s="70"/>
      <c r="R951" s="70"/>
      <c r="S951" s="70"/>
      <c r="T951" s="70"/>
      <c r="U951" s="70"/>
      <c r="V951" s="70"/>
      <c r="W951" s="70"/>
      <c r="X951" s="70"/>
      <c r="Y951" s="70"/>
      <c r="Z951" s="70"/>
    </row>
    <row r="952" spans="1:26" ht="15.75" hidden="1" customHeight="1" x14ac:dyDescent="0.25">
      <c r="A952" s="70"/>
      <c r="B952" s="70"/>
      <c r="C952" s="70"/>
      <c r="D952" s="70"/>
      <c r="E952" s="70"/>
      <c r="F952" s="70"/>
      <c r="G952" s="70"/>
      <c r="H952" s="70"/>
      <c r="I952" s="70"/>
      <c r="J952" s="70"/>
      <c r="K952" s="70"/>
      <c r="L952" s="70"/>
      <c r="M952" s="70"/>
      <c r="N952" s="70"/>
      <c r="O952" s="70"/>
      <c r="P952" s="70"/>
      <c r="Q952" s="70"/>
      <c r="R952" s="70"/>
      <c r="S952" s="70"/>
      <c r="T952" s="70"/>
      <c r="U952" s="70"/>
      <c r="V952" s="70"/>
      <c r="W952" s="70"/>
      <c r="X952" s="70"/>
      <c r="Y952" s="70"/>
      <c r="Z952" s="70"/>
    </row>
    <row r="953" spans="1:26" ht="15.75" hidden="1" customHeight="1" x14ac:dyDescent="0.25">
      <c r="A953" s="70"/>
      <c r="B953" s="70"/>
      <c r="C953" s="70"/>
      <c r="D953" s="70"/>
      <c r="E953" s="70"/>
      <c r="F953" s="70"/>
      <c r="G953" s="70"/>
      <c r="H953" s="70"/>
      <c r="I953" s="70"/>
      <c r="J953" s="70"/>
      <c r="K953" s="70"/>
      <c r="L953" s="70"/>
      <c r="M953" s="70"/>
      <c r="N953" s="70"/>
      <c r="O953" s="70"/>
      <c r="P953" s="70"/>
      <c r="Q953" s="70"/>
      <c r="R953" s="70"/>
      <c r="S953" s="70"/>
      <c r="T953" s="70"/>
      <c r="U953" s="70"/>
      <c r="V953" s="70"/>
      <c r="W953" s="70"/>
      <c r="X953" s="70"/>
      <c r="Y953" s="70"/>
      <c r="Z953" s="70"/>
    </row>
    <row r="954" spans="1:26" ht="15.75" hidden="1" customHeight="1" x14ac:dyDescent="0.25">
      <c r="A954" s="70"/>
      <c r="B954" s="70"/>
      <c r="C954" s="70"/>
      <c r="D954" s="70"/>
      <c r="E954" s="70"/>
      <c r="F954" s="70"/>
      <c r="G954" s="70"/>
      <c r="H954" s="70"/>
      <c r="I954" s="70"/>
      <c r="J954" s="70"/>
      <c r="K954" s="70"/>
      <c r="L954" s="70"/>
      <c r="M954" s="70"/>
      <c r="N954" s="70"/>
      <c r="O954" s="70"/>
      <c r="P954" s="70"/>
      <c r="Q954" s="70"/>
      <c r="R954" s="70"/>
      <c r="S954" s="70"/>
      <c r="T954" s="70"/>
      <c r="U954" s="70"/>
      <c r="V954" s="70"/>
      <c r="W954" s="70"/>
      <c r="X954" s="70"/>
      <c r="Y954" s="70"/>
      <c r="Z954" s="70"/>
    </row>
    <row r="955" spans="1:26" ht="15.75" hidden="1" customHeight="1" x14ac:dyDescent="0.25">
      <c r="A955" s="70"/>
      <c r="B955" s="70"/>
      <c r="C955" s="70"/>
      <c r="D955" s="70"/>
      <c r="E955" s="70"/>
      <c r="F955" s="70"/>
      <c r="G955" s="70"/>
      <c r="H955" s="70"/>
      <c r="I955" s="70"/>
      <c r="J955" s="70"/>
      <c r="K955" s="70"/>
      <c r="L955" s="70"/>
      <c r="M955" s="70"/>
      <c r="N955" s="70"/>
      <c r="O955" s="70"/>
      <c r="P955" s="70"/>
      <c r="Q955" s="70"/>
      <c r="R955" s="70"/>
      <c r="S955" s="70"/>
      <c r="T955" s="70"/>
      <c r="U955" s="70"/>
      <c r="V955" s="70"/>
      <c r="W955" s="70"/>
      <c r="X955" s="70"/>
      <c r="Y955" s="70"/>
      <c r="Z955" s="70"/>
    </row>
    <row r="956" spans="1:26" ht="15.75" hidden="1" customHeight="1" x14ac:dyDescent="0.25">
      <c r="A956" s="70"/>
      <c r="B956" s="70"/>
      <c r="C956" s="70"/>
      <c r="D956" s="70"/>
      <c r="E956" s="70"/>
      <c r="F956" s="70"/>
      <c r="G956" s="70"/>
      <c r="H956" s="70"/>
      <c r="I956" s="70"/>
      <c r="J956" s="70"/>
      <c r="K956" s="70"/>
      <c r="L956" s="70"/>
      <c r="M956" s="70"/>
      <c r="N956" s="70"/>
      <c r="O956" s="70"/>
      <c r="P956" s="70"/>
      <c r="Q956" s="70"/>
      <c r="R956" s="70"/>
      <c r="S956" s="70"/>
      <c r="T956" s="70"/>
      <c r="U956" s="70"/>
      <c r="V956" s="70"/>
      <c r="W956" s="70"/>
      <c r="X956" s="70"/>
      <c r="Y956" s="70"/>
      <c r="Z956" s="70"/>
    </row>
    <row r="957" spans="1:26" ht="15.75" hidden="1" customHeight="1" x14ac:dyDescent="0.25">
      <c r="A957" s="70"/>
      <c r="B957" s="70"/>
      <c r="C957" s="70"/>
      <c r="D957" s="70"/>
      <c r="E957" s="70"/>
      <c r="F957" s="70"/>
      <c r="G957" s="70"/>
      <c r="H957" s="70"/>
      <c r="I957" s="70"/>
      <c r="J957" s="70"/>
      <c r="K957" s="70"/>
      <c r="L957" s="70"/>
      <c r="M957" s="70"/>
      <c r="N957" s="70"/>
      <c r="O957" s="70"/>
      <c r="P957" s="70"/>
      <c r="Q957" s="70"/>
      <c r="R957" s="70"/>
      <c r="S957" s="70"/>
      <c r="T957" s="70"/>
      <c r="U957" s="70"/>
      <c r="V957" s="70"/>
      <c r="W957" s="70"/>
      <c r="X957" s="70"/>
      <c r="Y957" s="70"/>
      <c r="Z957" s="70"/>
    </row>
    <row r="958" spans="1:26" ht="15.75" hidden="1" customHeight="1" x14ac:dyDescent="0.25">
      <c r="A958" s="70"/>
      <c r="B958" s="70"/>
      <c r="C958" s="70"/>
      <c r="D958" s="70"/>
      <c r="E958" s="70"/>
      <c r="F958" s="70"/>
      <c r="G958" s="70"/>
      <c r="H958" s="70"/>
      <c r="I958" s="70"/>
      <c r="J958" s="70"/>
      <c r="K958" s="70"/>
      <c r="L958" s="70"/>
      <c r="M958" s="70"/>
      <c r="N958" s="70"/>
      <c r="O958" s="70"/>
      <c r="P958" s="70"/>
      <c r="Q958" s="70"/>
      <c r="R958" s="70"/>
      <c r="S958" s="70"/>
      <c r="T958" s="70"/>
      <c r="U958" s="70"/>
      <c r="V958" s="70"/>
      <c r="W958" s="70"/>
      <c r="X958" s="70"/>
      <c r="Y958" s="70"/>
      <c r="Z958" s="70"/>
    </row>
    <row r="959" spans="1:26" ht="15.75" hidden="1" customHeight="1" x14ac:dyDescent="0.25">
      <c r="A959" s="70"/>
      <c r="B959" s="70"/>
      <c r="C959" s="70"/>
      <c r="D959" s="70"/>
      <c r="E959" s="70"/>
      <c r="F959" s="70"/>
      <c r="G959" s="70"/>
      <c r="H959" s="70"/>
      <c r="I959" s="70"/>
      <c r="J959" s="70"/>
      <c r="K959" s="70"/>
      <c r="L959" s="70"/>
      <c r="M959" s="70"/>
      <c r="N959" s="70"/>
      <c r="O959" s="70"/>
      <c r="P959" s="70"/>
      <c r="Q959" s="70"/>
      <c r="R959" s="70"/>
      <c r="S959" s="70"/>
      <c r="T959" s="70"/>
      <c r="U959" s="70"/>
      <c r="V959" s="70"/>
      <c r="W959" s="70"/>
      <c r="X959" s="70"/>
      <c r="Y959" s="70"/>
      <c r="Z959" s="70"/>
    </row>
    <row r="960" spans="1:26" ht="15.75" hidden="1" customHeight="1" x14ac:dyDescent="0.25">
      <c r="A960" s="70"/>
      <c r="B960" s="70"/>
      <c r="C960" s="70"/>
      <c r="D960" s="70"/>
      <c r="E960" s="70"/>
      <c r="F960" s="70"/>
      <c r="G960" s="70"/>
      <c r="H960" s="70"/>
      <c r="I960" s="70"/>
      <c r="J960" s="70"/>
      <c r="K960" s="70"/>
      <c r="L960" s="70"/>
      <c r="M960" s="70"/>
      <c r="N960" s="70"/>
      <c r="O960" s="70"/>
      <c r="P960" s="70"/>
      <c r="Q960" s="70"/>
      <c r="R960" s="70"/>
      <c r="S960" s="70"/>
      <c r="T960" s="70"/>
      <c r="U960" s="70"/>
      <c r="V960" s="70"/>
      <c r="W960" s="70"/>
      <c r="X960" s="70"/>
      <c r="Y960" s="70"/>
      <c r="Z960" s="70"/>
    </row>
    <row r="961" spans="1:26" ht="15.75" hidden="1" customHeight="1" x14ac:dyDescent="0.25">
      <c r="A961" s="70"/>
      <c r="B961" s="70"/>
      <c r="C961" s="70"/>
      <c r="D961" s="70"/>
      <c r="E961" s="70"/>
      <c r="F961" s="70"/>
      <c r="G961" s="70"/>
      <c r="H961" s="70"/>
      <c r="I961" s="70"/>
      <c r="J961" s="70"/>
      <c r="K961" s="70"/>
      <c r="L961" s="70"/>
      <c r="M961" s="70"/>
      <c r="N961" s="70"/>
      <c r="O961" s="70"/>
      <c r="P961" s="70"/>
      <c r="Q961" s="70"/>
      <c r="R961" s="70"/>
      <c r="S961" s="70"/>
      <c r="T961" s="70"/>
      <c r="U961" s="70"/>
      <c r="V961" s="70"/>
      <c r="W961" s="70"/>
      <c r="X961" s="70"/>
      <c r="Y961" s="70"/>
      <c r="Z961" s="70"/>
    </row>
    <row r="962" spans="1:26" ht="15.75" hidden="1" customHeight="1" x14ac:dyDescent="0.25">
      <c r="A962" s="70"/>
      <c r="B962" s="70"/>
      <c r="C962" s="70"/>
      <c r="D962" s="70"/>
      <c r="E962" s="70"/>
      <c r="F962" s="70"/>
      <c r="G962" s="70"/>
      <c r="H962" s="70"/>
      <c r="I962" s="70"/>
      <c r="J962" s="70"/>
      <c r="K962" s="70"/>
      <c r="L962" s="70"/>
      <c r="M962" s="70"/>
      <c r="N962" s="70"/>
      <c r="O962" s="70"/>
      <c r="P962" s="70"/>
      <c r="Q962" s="70"/>
      <c r="R962" s="70"/>
      <c r="S962" s="70"/>
      <c r="T962" s="70"/>
      <c r="U962" s="70"/>
      <c r="V962" s="70"/>
      <c r="W962" s="70"/>
      <c r="X962" s="70"/>
      <c r="Y962" s="70"/>
      <c r="Z962" s="70"/>
    </row>
    <row r="963" spans="1:26" ht="15.75" hidden="1" customHeight="1" x14ac:dyDescent="0.25">
      <c r="A963" s="70"/>
      <c r="B963" s="70"/>
      <c r="C963" s="70"/>
      <c r="D963" s="70"/>
      <c r="E963" s="70"/>
      <c r="F963" s="70"/>
      <c r="G963" s="70"/>
      <c r="H963" s="70"/>
      <c r="I963" s="70"/>
      <c r="J963" s="70"/>
      <c r="K963" s="70"/>
      <c r="L963" s="70"/>
      <c r="M963" s="70"/>
      <c r="N963" s="70"/>
      <c r="O963" s="70"/>
      <c r="P963" s="70"/>
      <c r="Q963" s="70"/>
      <c r="R963" s="70"/>
      <c r="S963" s="70"/>
      <c r="T963" s="70"/>
      <c r="U963" s="70"/>
      <c r="V963" s="70"/>
      <c r="W963" s="70"/>
      <c r="X963" s="70"/>
      <c r="Y963" s="70"/>
      <c r="Z963" s="70"/>
    </row>
    <row r="964" spans="1:26" ht="15.75" hidden="1" customHeight="1" x14ac:dyDescent="0.25">
      <c r="A964" s="70"/>
      <c r="B964" s="70"/>
      <c r="C964" s="70"/>
      <c r="D964" s="70"/>
      <c r="E964" s="70"/>
      <c r="F964" s="70"/>
      <c r="G964" s="70"/>
      <c r="H964" s="70"/>
      <c r="I964" s="70"/>
      <c r="J964" s="70"/>
      <c r="K964" s="70"/>
      <c r="L964" s="70"/>
      <c r="M964" s="70"/>
      <c r="N964" s="70"/>
      <c r="O964" s="70"/>
      <c r="P964" s="70"/>
      <c r="Q964" s="70"/>
      <c r="R964" s="70"/>
      <c r="S964" s="70"/>
      <c r="T964" s="70"/>
      <c r="U964" s="70"/>
      <c r="V964" s="70"/>
      <c r="W964" s="70"/>
      <c r="X964" s="70"/>
      <c r="Y964" s="70"/>
      <c r="Z964" s="70"/>
    </row>
    <row r="965" spans="1:26" ht="15.75" hidden="1" customHeight="1" x14ac:dyDescent="0.25">
      <c r="A965" s="70"/>
      <c r="B965" s="70"/>
      <c r="C965" s="70"/>
      <c r="D965" s="70"/>
      <c r="E965" s="70"/>
      <c r="F965" s="70"/>
      <c r="G965" s="70"/>
      <c r="H965" s="70"/>
      <c r="I965" s="70"/>
      <c r="J965" s="70"/>
      <c r="K965" s="70"/>
      <c r="L965" s="70"/>
      <c r="M965" s="70"/>
      <c r="N965" s="70"/>
      <c r="O965" s="70"/>
      <c r="P965" s="70"/>
      <c r="Q965" s="70"/>
      <c r="R965" s="70"/>
      <c r="S965" s="70"/>
      <c r="T965" s="70"/>
      <c r="U965" s="70"/>
      <c r="V965" s="70"/>
      <c r="W965" s="70"/>
      <c r="X965" s="70"/>
      <c r="Y965" s="70"/>
      <c r="Z965" s="70"/>
    </row>
    <row r="966" spans="1:26" ht="15.75" hidden="1" customHeight="1" x14ac:dyDescent="0.25">
      <c r="A966" s="70"/>
      <c r="B966" s="70"/>
      <c r="C966" s="70"/>
      <c r="D966" s="70"/>
      <c r="E966" s="70"/>
      <c r="F966" s="70"/>
      <c r="G966" s="70"/>
      <c r="H966" s="70"/>
      <c r="I966" s="70"/>
      <c r="J966" s="70"/>
      <c r="K966" s="70"/>
      <c r="L966" s="70"/>
      <c r="M966" s="70"/>
      <c r="N966" s="70"/>
      <c r="O966" s="70"/>
      <c r="P966" s="70"/>
      <c r="Q966" s="70"/>
      <c r="R966" s="70"/>
      <c r="S966" s="70"/>
      <c r="T966" s="70"/>
      <c r="U966" s="70"/>
      <c r="V966" s="70"/>
      <c r="W966" s="70"/>
      <c r="X966" s="70"/>
      <c r="Y966" s="70"/>
      <c r="Z966" s="70"/>
    </row>
    <row r="967" spans="1:26" ht="15.75" hidden="1" customHeight="1" x14ac:dyDescent="0.25">
      <c r="A967" s="70"/>
      <c r="B967" s="70"/>
      <c r="C967" s="70"/>
      <c r="D967" s="70"/>
      <c r="E967" s="70"/>
      <c r="F967" s="70"/>
      <c r="G967" s="70"/>
      <c r="H967" s="70"/>
      <c r="I967" s="70"/>
      <c r="J967" s="70"/>
      <c r="K967" s="70"/>
      <c r="L967" s="70"/>
      <c r="M967" s="70"/>
      <c r="N967" s="70"/>
      <c r="O967" s="70"/>
      <c r="P967" s="70"/>
      <c r="Q967" s="70"/>
      <c r="R967" s="70"/>
      <c r="S967" s="70"/>
      <c r="T967" s="70"/>
      <c r="U967" s="70"/>
      <c r="V967" s="70"/>
      <c r="W967" s="70"/>
      <c r="X967" s="70"/>
      <c r="Y967" s="70"/>
      <c r="Z967" s="70"/>
    </row>
    <row r="968" spans="1:26" ht="15.75" hidden="1" customHeight="1" x14ac:dyDescent="0.25">
      <c r="A968" s="70"/>
      <c r="B968" s="70"/>
      <c r="C968" s="70"/>
      <c r="D968" s="70"/>
      <c r="E968" s="70"/>
      <c r="F968" s="70"/>
      <c r="G968" s="70"/>
      <c r="H968" s="70"/>
      <c r="I968" s="70"/>
      <c r="J968" s="70"/>
      <c r="K968" s="70"/>
      <c r="L968" s="70"/>
      <c r="M968" s="70"/>
      <c r="N968" s="70"/>
      <c r="O968" s="70"/>
      <c r="P968" s="70"/>
      <c r="Q968" s="70"/>
      <c r="R968" s="70"/>
      <c r="S968" s="70"/>
      <c r="T968" s="70"/>
      <c r="U968" s="70"/>
      <c r="V968" s="70"/>
      <c r="W968" s="70"/>
      <c r="X968" s="70"/>
      <c r="Y968" s="70"/>
      <c r="Z968" s="70"/>
    </row>
    <row r="969" spans="1:26" ht="15.75" hidden="1" customHeight="1" x14ac:dyDescent="0.25">
      <c r="A969" s="70"/>
      <c r="B969" s="70"/>
      <c r="C969" s="70"/>
      <c r="D969" s="70"/>
      <c r="E969" s="70"/>
      <c r="F969" s="70"/>
      <c r="G969" s="70"/>
      <c r="H969" s="70"/>
      <c r="I969" s="70"/>
      <c r="J969" s="70"/>
      <c r="K969" s="70"/>
      <c r="L969" s="70"/>
      <c r="M969" s="70"/>
      <c r="N969" s="70"/>
      <c r="O969" s="70"/>
      <c r="P969" s="70"/>
      <c r="Q969" s="70"/>
      <c r="R969" s="70"/>
      <c r="S969" s="70"/>
      <c r="T969" s="70"/>
      <c r="U969" s="70"/>
      <c r="V969" s="70"/>
      <c r="W969" s="70"/>
      <c r="X969" s="70"/>
      <c r="Y969" s="70"/>
      <c r="Z969" s="70"/>
    </row>
    <row r="970" spans="1:26" ht="15.75" hidden="1" customHeight="1" x14ac:dyDescent="0.25">
      <c r="A970" s="70"/>
      <c r="B970" s="70"/>
      <c r="C970" s="70"/>
      <c r="D970" s="70"/>
      <c r="E970" s="70"/>
      <c r="F970" s="70"/>
      <c r="G970" s="70"/>
      <c r="H970" s="70"/>
      <c r="I970" s="70"/>
      <c r="J970" s="70"/>
      <c r="K970" s="70"/>
      <c r="L970" s="70"/>
      <c r="M970" s="70"/>
      <c r="N970" s="70"/>
      <c r="O970" s="70"/>
      <c r="P970" s="70"/>
      <c r="Q970" s="70"/>
      <c r="R970" s="70"/>
      <c r="S970" s="70"/>
      <c r="T970" s="70"/>
      <c r="U970" s="70"/>
      <c r="V970" s="70"/>
      <c r="W970" s="70"/>
      <c r="X970" s="70"/>
      <c r="Y970" s="70"/>
      <c r="Z970" s="70"/>
    </row>
    <row r="971" spans="1:26" ht="15.75" hidden="1" customHeight="1" x14ac:dyDescent="0.25">
      <c r="A971" s="70"/>
      <c r="B971" s="70"/>
      <c r="C971" s="70"/>
      <c r="D971" s="70"/>
      <c r="E971" s="70"/>
      <c r="F971" s="70"/>
      <c r="G971" s="70"/>
      <c r="H971" s="70"/>
      <c r="I971" s="70"/>
      <c r="J971" s="70"/>
      <c r="K971" s="70"/>
      <c r="L971" s="70"/>
      <c r="M971" s="70"/>
      <c r="N971" s="70"/>
      <c r="O971" s="70"/>
      <c r="P971" s="70"/>
      <c r="Q971" s="70"/>
      <c r="R971" s="70"/>
      <c r="S971" s="70"/>
      <c r="T971" s="70"/>
      <c r="U971" s="70"/>
      <c r="V971" s="70"/>
      <c r="W971" s="70"/>
      <c r="X971" s="70"/>
      <c r="Y971" s="70"/>
      <c r="Z971" s="70"/>
    </row>
    <row r="972" spans="1:26" ht="15.75" hidden="1" customHeight="1" x14ac:dyDescent="0.25">
      <c r="A972" s="70"/>
      <c r="B972" s="70"/>
      <c r="C972" s="70"/>
      <c r="D972" s="70"/>
      <c r="E972" s="70"/>
      <c r="F972" s="70"/>
      <c r="G972" s="70"/>
      <c r="H972" s="70"/>
      <c r="I972" s="70"/>
      <c r="J972" s="70"/>
      <c r="K972" s="70"/>
      <c r="L972" s="70"/>
      <c r="M972" s="70"/>
      <c r="N972" s="70"/>
      <c r="O972" s="70"/>
      <c r="P972" s="70"/>
      <c r="Q972" s="70"/>
      <c r="R972" s="70"/>
      <c r="S972" s="70"/>
      <c r="T972" s="70"/>
      <c r="U972" s="70"/>
      <c r="V972" s="70"/>
      <c r="W972" s="70"/>
      <c r="X972" s="70"/>
      <c r="Y972" s="70"/>
      <c r="Z972" s="70"/>
    </row>
    <row r="973" spans="1:26" ht="15.75" hidden="1" customHeight="1" x14ac:dyDescent="0.25">
      <c r="A973" s="70"/>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row>
    <row r="974" spans="1:26" ht="15.75" hidden="1" customHeight="1" x14ac:dyDescent="0.25">
      <c r="A974" s="70"/>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row>
    <row r="975" spans="1:26" ht="15.75" hidden="1" customHeight="1" x14ac:dyDescent="0.25">
      <c r="A975" s="70"/>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row>
    <row r="976" spans="1:26" ht="15.75" hidden="1" customHeight="1" x14ac:dyDescent="0.25">
      <c r="A976" s="70"/>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row>
    <row r="977" spans="1:26" ht="15.75" hidden="1" customHeight="1" x14ac:dyDescent="0.25">
      <c r="A977" s="70"/>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row>
    <row r="978" spans="1:26" ht="15.75" hidden="1" customHeight="1" x14ac:dyDescent="0.25">
      <c r="A978" s="70"/>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row>
    <row r="979" spans="1:26" ht="15.75" hidden="1" customHeight="1" x14ac:dyDescent="0.25">
      <c r="A979" s="70"/>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row>
    <row r="980" spans="1:26" ht="15.75" hidden="1" customHeight="1" x14ac:dyDescent="0.25">
      <c r="A980" s="70"/>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row>
    <row r="981" spans="1:26" ht="15.75" hidden="1" customHeight="1" x14ac:dyDescent="0.25">
      <c r="A981" s="70"/>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row>
    <row r="982" spans="1:26" ht="15.75" hidden="1" customHeight="1" x14ac:dyDescent="0.25">
      <c r="A982" s="70"/>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row>
    <row r="983" spans="1:26" ht="15.75" hidden="1" customHeight="1" x14ac:dyDescent="0.25">
      <c r="A983" s="70"/>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row>
    <row r="984" spans="1:26" ht="15.75" hidden="1" customHeight="1" x14ac:dyDescent="0.25">
      <c r="A984" s="70"/>
      <c r="B984" s="70"/>
      <c r="C984" s="70"/>
      <c r="D984" s="70"/>
      <c r="E984" s="70"/>
      <c r="F984" s="70"/>
      <c r="G984" s="70"/>
      <c r="H984" s="70"/>
      <c r="I984" s="70"/>
      <c r="J984" s="70"/>
      <c r="K984" s="70"/>
      <c r="L984" s="70"/>
      <c r="M984" s="70"/>
      <c r="N984" s="70"/>
      <c r="O984" s="70"/>
      <c r="P984" s="70"/>
      <c r="Q984" s="70"/>
      <c r="R984" s="70"/>
      <c r="S984" s="70"/>
      <c r="T984" s="70"/>
      <c r="U984" s="70"/>
      <c r="V984" s="70"/>
      <c r="W984" s="70"/>
      <c r="X984" s="70"/>
      <c r="Y984" s="70"/>
      <c r="Z984" s="70"/>
    </row>
    <row r="985" spans="1:26" ht="15.75" hidden="1" customHeight="1" x14ac:dyDescent="0.25">
      <c r="A985" s="70"/>
      <c r="B985" s="70"/>
      <c r="C985" s="70"/>
      <c r="D985" s="70"/>
      <c r="E985" s="70"/>
      <c r="F985" s="70"/>
      <c r="G985" s="70"/>
      <c r="H985" s="70"/>
      <c r="I985" s="70"/>
      <c r="J985" s="70"/>
      <c r="K985" s="70"/>
      <c r="L985" s="70"/>
      <c r="M985" s="70"/>
      <c r="N985" s="70"/>
      <c r="O985" s="70"/>
      <c r="P985" s="70"/>
      <c r="Q985" s="70"/>
      <c r="R985" s="70"/>
      <c r="S985" s="70"/>
      <c r="T985" s="70"/>
      <c r="U985" s="70"/>
      <c r="V985" s="70"/>
      <c r="W985" s="70"/>
      <c r="X985" s="70"/>
      <c r="Y985" s="70"/>
      <c r="Z985" s="70"/>
    </row>
    <row r="986" spans="1:26" ht="15.75" hidden="1" customHeight="1" x14ac:dyDescent="0.25">
      <c r="A986" s="70"/>
      <c r="B986" s="70"/>
      <c r="C986" s="70"/>
      <c r="D986" s="70"/>
      <c r="E986" s="70"/>
      <c r="F986" s="70"/>
      <c r="G986" s="70"/>
      <c r="H986" s="70"/>
      <c r="I986" s="70"/>
      <c r="J986" s="70"/>
      <c r="K986" s="70"/>
      <c r="L986" s="70"/>
      <c r="M986" s="70"/>
      <c r="N986" s="70"/>
      <c r="O986" s="70"/>
      <c r="P986" s="70"/>
      <c r="Q986" s="70"/>
      <c r="R986" s="70"/>
      <c r="S986" s="70"/>
      <c r="T986" s="70"/>
      <c r="U986" s="70"/>
      <c r="V986" s="70"/>
      <c r="W986" s="70"/>
      <c r="X986" s="70"/>
      <c r="Y986" s="70"/>
      <c r="Z986" s="70"/>
    </row>
    <row r="987" spans="1:26" ht="15.75" hidden="1" customHeight="1" x14ac:dyDescent="0.25">
      <c r="A987" s="70"/>
      <c r="B987" s="70"/>
      <c r="C987" s="70"/>
      <c r="D987" s="70"/>
      <c r="E987" s="70"/>
      <c r="F987" s="70"/>
      <c r="G987" s="70"/>
      <c r="H987" s="70"/>
      <c r="I987" s="70"/>
      <c r="J987" s="70"/>
      <c r="K987" s="70"/>
      <c r="L987" s="70"/>
      <c r="M987" s="70"/>
      <c r="N987" s="70"/>
      <c r="O987" s="70"/>
      <c r="P987" s="70"/>
      <c r="Q987" s="70"/>
      <c r="R987" s="70"/>
      <c r="S987" s="70"/>
      <c r="T987" s="70"/>
      <c r="U987" s="70"/>
      <c r="V987" s="70"/>
      <c r="W987" s="70"/>
      <c r="X987" s="70"/>
      <c r="Y987" s="70"/>
      <c r="Z987" s="70"/>
    </row>
    <row r="988" spans="1:26" ht="15.75" hidden="1" customHeight="1" x14ac:dyDescent="0.25">
      <c r="A988" s="70"/>
      <c r="B988" s="70"/>
      <c r="C988" s="70"/>
      <c r="D988" s="70"/>
      <c r="E988" s="70"/>
      <c r="F988" s="70"/>
      <c r="G988" s="70"/>
      <c r="H988" s="70"/>
      <c r="I988" s="70"/>
      <c r="J988" s="70"/>
      <c r="K988" s="70"/>
      <c r="L988" s="70"/>
      <c r="M988" s="70"/>
      <c r="N988" s="70"/>
      <c r="O988" s="70"/>
      <c r="P988" s="70"/>
      <c r="Q988" s="70"/>
      <c r="R988" s="70"/>
      <c r="S988" s="70"/>
      <c r="T988" s="70"/>
      <c r="U988" s="70"/>
      <c r="V988" s="70"/>
      <c r="W988" s="70"/>
      <c r="X988" s="70"/>
      <c r="Y988" s="70"/>
      <c r="Z988" s="70"/>
    </row>
    <row r="989" spans="1:26" ht="15.75" hidden="1" customHeight="1" x14ac:dyDescent="0.25">
      <c r="A989" s="70"/>
      <c r="B989" s="70"/>
      <c r="C989" s="70"/>
      <c r="D989" s="70"/>
      <c r="E989" s="70"/>
      <c r="F989" s="70"/>
      <c r="G989" s="70"/>
      <c r="H989" s="70"/>
      <c r="I989" s="70"/>
      <c r="J989" s="70"/>
      <c r="K989" s="70"/>
      <c r="L989" s="70"/>
      <c r="M989" s="70"/>
      <c r="N989" s="70"/>
      <c r="O989" s="70"/>
      <c r="P989" s="70"/>
      <c r="Q989" s="70"/>
      <c r="R989" s="70"/>
      <c r="S989" s="70"/>
      <c r="T989" s="70"/>
      <c r="U989" s="70"/>
      <c r="V989" s="70"/>
      <c r="W989" s="70"/>
      <c r="X989" s="70"/>
      <c r="Y989" s="70"/>
      <c r="Z989" s="70"/>
    </row>
    <row r="990" spans="1:26" ht="15.75" hidden="1" customHeight="1" x14ac:dyDescent="0.25">
      <c r="A990" s="70"/>
      <c r="B990" s="70"/>
      <c r="C990" s="70"/>
      <c r="D990" s="70"/>
      <c r="E990" s="70"/>
      <c r="F990" s="70"/>
      <c r="G990" s="70"/>
      <c r="H990" s="70"/>
      <c r="I990" s="70"/>
      <c r="J990" s="70"/>
      <c r="K990" s="70"/>
      <c r="L990" s="70"/>
      <c r="M990" s="70"/>
      <c r="N990" s="70"/>
      <c r="O990" s="70"/>
      <c r="P990" s="70"/>
      <c r="Q990" s="70"/>
      <c r="R990" s="70"/>
      <c r="S990" s="70"/>
      <c r="T990" s="70"/>
      <c r="U990" s="70"/>
      <c r="V990" s="70"/>
      <c r="W990" s="70"/>
      <c r="X990" s="70"/>
      <c r="Y990" s="70"/>
      <c r="Z990" s="70"/>
    </row>
    <row r="991" spans="1:26" ht="15.75" hidden="1" customHeight="1" x14ac:dyDescent="0.25">
      <c r="A991" s="70"/>
      <c r="B991" s="70"/>
      <c r="C991" s="70"/>
      <c r="D991" s="70"/>
      <c r="E991" s="70"/>
      <c r="F991" s="70"/>
      <c r="G991" s="70"/>
      <c r="H991" s="70"/>
      <c r="I991" s="70"/>
      <c r="J991" s="70"/>
      <c r="K991" s="70"/>
      <c r="L991" s="70"/>
      <c r="M991" s="70"/>
      <c r="N991" s="70"/>
      <c r="O991" s="70"/>
      <c r="P991" s="70"/>
      <c r="Q991" s="70"/>
      <c r="R991" s="70"/>
      <c r="S991" s="70"/>
      <c r="T991" s="70"/>
      <c r="U991" s="70"/>
      <c r="V991" s="70"/>
      <c r="W991" s="70"/>
      <c r="X991" s="70"/>
      <c r="Y991" s="70"/>
      <c r="Z991" s="70"/>
    </row>
    <row r="992" spans="1:26" ht="15.75" hidden="1" customHeight="1" x14ac:dyDescent="0.25">
      <c r="A992" s="70"/>
      <c r="B992" s="70"/>
      <c r="C992" s="70"/>
      <c r="D992" s="70"/>
      <c r="E992" s="70"/>
      <c r="F992" s="70"/>
      <c r="G992" s="70"/>
      <c r="H992" s="70"/>
      <c r="I992" s="70"/>
      <c r="J992" s="70"/>
      <c r="K992" s="70"/>
      <c r="L992" s="70"/>
      <c r="M992" s="70"/>
      <c r="N992" s="70"/>
      <c r="O992" s="70"/>
      <c r="P992" s="70"/>
      <c r="Q992" s="70"/>
      <c r="R992" s="70"/>
      <c r="S992" s="70"/>
      <c r="T992" s="70"/>
      <c r="U992" s="70"/>
      <c r="V992" s="70"/>
      <c r="W992" s="70"/>
      <c r="X992" s="70"/>
      <c r="Y992" s="70"/>
      <c r="Z992" s="70"/>
    </row>
    <row r="993" spans="1:26" ht="15.75" hidden="1" customHeight="1" x14ac:dyDescent="0.25">
      <c r="A993" s="70"/>
      <c r="B993" s="70"/>
      <c r="C993" s="70"/>
      <c r="D993" s="70"/>
      <c r="E993" s="70"/>
      <c r="F993" s="70"/>
      <c r="G993" s="70"/>
      <c r="H993" s="70"/>
      <c r="I993" s="70"/>
      <c r="J993" s="70"/>
      <c r="K993" s="70"/>
      <c r="L993" s="70"/>
      <c r="M993" s="70"/>
      <c r="N993" s="70"/>
      <c r="O993" s="70"/>
      <c r="P993" s="70"/>
      <c r="Q993" s="70"/>
      <c r="R993" s="70"/>
      <c r="S993" s="70"/>
      <c r="T993" s="70"/>
      <c r="U993" s="70"/>
      <c r="V993" s="70"/>
      <c r="W993" s="70"/>
      <c r="X993" s="70"/>
      <c r="Y993" s="70"/>
      <c r="Z993" s="70"/>
    </row>
    <row r="994" spans="1:26" ht="15.75" hidden="1" customHeight="1" x14ac:dyDescent="0.25">
      <c r="A994" s="70"/>
      <c r="B994" s="70"/>
      <c r="C994" s="70"/>
      <c r="D994" s="70"/>
      <c r="E994" s="70"/>
      <c r="F994" s="70"/>
      <c r="G994" s="70"/>
      <c r="H994" s="70"/>
      <c r="I994" s="70"/>
      <c r="J994" s="70"/>
      <c r="K994" s="70"/>
      <c r="L994" s="70"/>
      <c r="M994" s="70"/>
      <c r="N994" s="70"/>
      <c r="O994" s="70"/>
      <c r="P994" s="70"/>
      <c r="Q994" s="70"/>
      <c r="R994" s="70"/>
      <c r="S994" s="70"/>
      <c r="T994" s="70"/>
      <c r="U994" s="70"/>
      <c r="V994" s="70"/>
      <c r="W994" s="70"/>
      <c r="X994" s="70"/>
      <c r="Y994" s="70"/>
      <c r="Z994" s="70"/>
    </row>
    <row r="995" spans="1:26" ht="15.75" hidden="1" customHeight="1" x14ac:dyDescent="0.25">
      <c r="A995" s="70"/>
      <c r="B995" s="70"/>
      <c r="C995" s="70"/>
      <c r="D995" s="70"/>
      <c r="E995" s="70"/>
      <c r="F995" s="70"/>
      <c r="G995" s="70"/>
      <c r="H995" s="70"/>
      <c r="I995" s="70"/>
      <c r="J995" s="70"/>
      <c r="K995" s="70"/>
      <c r="L995" s="70"/>
      <c r="M995" s="70"/>
      <c r="N995" s="70"/>
      <c r="O995" s="70"/>
      <c r="P995" s="70"/>
      <c r="Q995" s="70"/>
      <c r="R995" s="70"/>
      <c r="S995" s="70"/>
      <c r="T995" s="70"/>
      <c r="U995" s="70"/>
      <c r="V995" s="70"/>
      <c r="W995" s="70"/>
      <c r="X995" s="70"/>
      <c r="Y995" s="70"/>
      <c r="Z995" s="70"/>
    </row>
    <row r="996" spans="1:26" ht="15.75" hidden="1" customHeight="1" x14ac:dyDescent="0.25">
      <c r="A996" s="70"/>
      <c r="B996" s="70"/>
      <c r="C996" s="70"/>
      <c r="D996" s="70"/>
      <c r="E996" s="70"/>
      <c r="F996" s="70"/>
      <c r="G996" s="70"/>
      <c r="H996" s="70"/>
      <c r="I996" s="70"/>
      <c r="J996" s="70"/>
      <c r="K996" s="70"/>
      <c r="L996" s="70"/>
      <c r="M996" s="70"/>
      <c r="N996" s="70"/>
      <c r="O996" s="70"/>
      <c r="P996" s="70"/>
      <c r="Q996" s="70"/>
      <c r="R996" s="70"/>
      <c r="S996" s="70"/>
      <c r="T996" s="70"/>
      <c r="U996" s="70"/>
      <c r="V996" s="70"/>
      <c r="W996" s="70"/>
      <c r="X996" s="70"/>
      <c r="Y996" s="70"/>
      <c r="Z996" s="70"/>
    </row>
    <row r="997" spans="1:26" ht="15.75" hidden="1" customHeight="1" x14ac:dyDescent="0.25">
      <c r="A997" s="70"/>
      <c r="B997" s="70"/>
      <c r="C997" s="70"/>
      <c r="D997" s="70"/>
      <c r="E997" s="70"/>
      <c r="F997" s="70"/>
      <c r="G997" s="70"/>
      <c r="H997" s="70"/>
      <c r="I997" s="70"/>
      <c r="J997" s="70"/>
      <c r="K997" s="70"/>
      <c r="L997" s="70"/>
      <c r="M997" s="70"/>
      <c r="N997" s="70"/>
      <c r="O997" s="70"/>
      <c r="P997" s="70"/>
      <c r="Q997" s="70"/>
      <c r="R997" s="70"/>
      <c r="S997" s="70"/>
      <c r="T997" s="70"/>
      <c r="U997" s="70"/>
      <c r="V997" s="70"/>
      <c r="W997" s="70"/>
      <c r="X997" s="70"/>
      <c r="Y997" s="70"/>
      <c r="Z997" s="70"/>
    </row>
    <row r="998" spans="1:26" ht="15.75" hidden="1" customHeight="1" x14ac:dyDescent="0.25">
      <c r="A998" s="70"/>
      <c r="B998" s="70"/>
      <c r="C998" s="70"/>
      <c r="D998" s="70"/>
      <c r="E998" s="70"/>
      <c r="F998" s="70"/>
      <c r="G998" s="70"/>
      <c r="H998" s="70"/>
      <c r="I998" s="70"/>
      <c r="J998" s="70"/>
      <c r="K998" s="70"/>
      <c r="L998" s="70"/>
      <c r="M998" s="70"/>
      <c r="N998" s="70"/>
      <c r="O998" s="70"/>
      <c r="P998" s="70"/>
      <c r="Q998" s="70"/>
      <c r="R998" s="70"/>
      <c r="S998" s="70"/>
      <c r="T998" s="70"/>
      <c r="U998" s="70"/>
      <c r="V998" s="70"/>
      <c r="W998" s="70"/>
      <c r="X998" s="70"/>
      <c r="Y998" s="70"/>
      <c r="Z998" s="70"/>
    </row>
    <row r="999" spans="1:26" ht="15.75" hidden="1" customHeight="1" x14ac:dyDescent="0.25">
      <c r="A999" s="70"/>
      <c r="B999" s="70"/>
      <c r="C999" s="70"/>
      <c r="D999" s="70"/>
      <c r="E999" s="70"/>
      <c r="F999" s="70"/>
      <c r="G999" s="70"/>
      <c r="H999" s="70"/>
      <c r="I999" s="70"/>
      <c r="J999" s="70"/>
      <c r="K999" s="70"/>
      <c r="L999" s="70"/>
      <c r="M999" s="70"/>
      <c r="N999" s="70"/>
      <c r="O999" s="70"/>
      <c r="P999" s="70"/>
      <c r="Q999" s="70"/>
      <c r="R999" s="70"/>
      <c r="S999" s="70"/>
      <c r="T999" s="70"/>
      <c r="U999" s="70"/>
      <c r="V999" s="70"/>
      <c r="W999" s="70"/>
      <c r="X999" s="70"/>
      <c r="Y999" s="70"/>
      <c r="Z999" s="70"/>
    </row>
    <row r="1000" spans="1:26" ht="15.75" hidden="1" customHeight="1" x14ac:dyDescent="0.25">
      <c r="A1000" s="70"/>
      <c r="B1000" s="70"/>
      <c r="C1000" s="70"/>
      <c r="D1000" s="70"/>
      <c r="E1000" s="70"/>
      <c r="F1000" s="70"/>
      <c r="G1000" s="70"/>
      <c r="H1000" s="70"/>
      <c r="I1000" s="70"/>
      <c r="J1000" s="70"/>
      <c r="K1000" s="70"/>
      <c r="L1000" s="70"/>
      <c r="M1000" s="70"/>
      <c r="N1000" s="70"/>
      <c r="O1000" s="70"/>
      <c r="P1000" s="70"/>
      <c r="Q1000" s="70"/>
      <c r="R1000" s="70"/>
      <c r="S1000" s="70"/>
      <c r="T1000" s="70"/>
      <c r="U1000" s="70"/>
      <c r="V1000" s="70"/>
      <c r="W1000" s="70"/>
      <c r="X1000" s="70"/>
      <c r="Y1000" s="70"/>
      <c r="Z1000" s="70"/>
    </row>
  </sheetData>
  <sheetProtection password="C98B" sheet="1" objects="1" scenarios="1" selectLockedCells="1"/>
  <mergeCells count="6">
    <mergeCell ref="D6:H6"/>
    <mergeCell ref="C1:L1"/>
    <mergeCell ref="D2:H2"/>
    <mergeCell ref="K2:L2"/>
    <mergeCell ref="D4:H4"/>
    <mergeCell ref="K4:L4"/>
  </mergeCells>
  <conditionalFormatting sqref="M8:M49 M61:M109">
    <cfRule type="containsText" dxfId="11" priority="1" stopIfTrue="1" operator="containsText" text="incomplet">
      <formula>NOT(ISERROR(SEARCH(("incomplet"),(M8))))</formula>
    </cfRule>
  </conditionalFormatting>
  <conditionalFormatting sqref="M8:M49 M61:M109">
    <cfRule type="containsText" dxfId="10" priority="2" stopIfTrue="1" operator="containsText" text="valide">
      <formula>NOT(ISERROR(SEARCH(("valide"),(M8))))</formula>
    </cfRule>
  </conditionalFormatting>
  <conditionalFormatting sqref="K10:K49">
    <cfRule type="containsBlanks" dxfId="9" priority="3" stopIfTrue="1">
      <formula>LEN(TRIM(K10))=0</formula>
    </cfRule>
  </conditionalFormatting>
  <conditionalFormatting sqref="K10:K49">
    <cfRule type="cellIs" dxfId="8" priority="4" stopIfTrue="1" operator="notBetween">
      <formula>$K$6</formula>
      <formula>$D$6</formula>
    </cfRule>
  </conditionalFormatting>
  <dataValidations count="8">
    <dataValidation type="list" allowBlank="1" showErrorMessage="1" sqref="D8:D9">
      <formula1>"H,F"</formula1>
    </dataValidation>
    <dataValidation type="decimal" operator="greaterThan" allowBlank="1" showInputMessage="1" showErrorMessage="1" prompt="Date Certificat Médical - CACI&lt; 1 an" sqref="K10:K49">
      <formula1>K1048543</formula1>
    </dataValidation>
    <dataValidation type="list" allowBlank="1" showInputMessage="1" prompt="Assurance - Préciser l'assurance du compétiteurs._x000a_(Loisir 1, 2, 3, Autre ==&gt; Préciser)" sqref="L8:L9">
      <formula1>"Loisir1,Loisir2,Loisir3,Autre"</formula1>
    </dataValidation>
    <dataValidation type="list" allowBlank="1" showErrorMessage="1" sqref="J10:J49">
      <formula1>"Plongeur d'OR,N1,PA20,N2,PE40,N3,N4,E1,E2,E3,E4"</formula1>
    </dataValidation>
    <dataValidation type="list" allowBlank="1" showErrorMessage="1" sqref="D10:D49">
      <formula1>$D$8:$D$9</formula1>
    </dataValidation>
    <dataValidation type="list" allowBlank="1" showErrorMessage="1" sqref="J8:J9">
      <formula1>"Plongeur d'OR,N&amp;,PA20,N2,PE40,N3,N4,E1,E2,E3,E4"</formula1>
    </dataValidation>
    <dataValidation type="textLength" operator="lessThan" allowBlank="1" showInputMessage="1" showErrorMessage="1" errorTitle="Nom abrégé du club" error="Entre le nom abrégé du club (12 caractères maximum)" promptTitle="Nom abrégé du club" prompt="Entre le nom abrégé du club (12 caractères maximum)" sqref="D2:H2">
      <formula1>12</formula1>
    </dataValidation>
    <dataValidation type="textLength" operator="lessThan" allowBlank="1" showInputMessage="1" showErrorMessage="1" errorTitle="n° FFESSM" error="saisir le numéro du club selaon le format 22XXXXXX_x000a_(p.ex. 22601001)" promptTitle="n° FFESSM" prompt="saisir le numéro du club selaon le format 22XXXXXX" sqref="K2:L2">
      <formula1>8</formula1>
    </dataValidation>
  </dataValidations>
  <pageMargins left="0.19685039370078741" right="0.19685039370078741" top="0.39370078740157483" bottom="0.39370078740157483"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pane xSplit="4" ySplit="6" topLeftCell="E7" activePane="bottomRight" state="frozen"/>
      <selection pane="topRight" activeCell="E1" sqref="E1"/>
      <selection pane="bottomLeft" activeCell="A7" sqref="A7"/>
      <selection pane="bottomRight" activeCell="O22" sqref="O22"/>
    </sheetView>
  </sheetViews>
  <sheetFormatPr baseColWidth="10" defaultColWidth="0" defaultRowHeight="15" customHeight="1" zeroHeight="1" x14ac:dyDescent="0.25"/>
  <cols>
    <col min="1" max="1" width="3.7109375" customWidth="1"/>
    <col min="2" max="2" width="11.42578125" customWidth="1"/>
    <col min="3" max="3" width="21.7109375" customWidth="1"/>
    <col min="4" max="4" width="20.7109375" customWidth="1"/>
    <col min="5" max="5" width="5.7109375" customWidth="1"/>
    <col min="6" max="6" width="10.7109375" customWidth="1"/>
    <col min="7" max="7" width="5.7109375" customWidth="1"/>
    <col min="8" max="9" width="9.7109375" customWidth="1"/>
    <col min="10" max="10" width="11.42578125" customWidth="1"/>
    <col min="11" max="11" width="0.140625" customWidth="1"/>
    <col min="12" max="12" width="11.42578125" customWidth="1"/>
    <col min="13" max="13" width="0.140625" customWidth="1"/>
    <col min="14" max="16" width="11.42578125" customWidth="1"/>
    <col min="17" max="17" width="0.140625" customWidth="1"/>
    <col min="18" max="19" width="11.42578125" customWidth="1"/>
    <col min="20" max="21" width="10.7109375" hidden="1" customWidth="1"/>
    <col min="22" max="22" width="3" customWidth="1"/>
    <col min="23" max="26" width="10.7109375" hidden="1" customWidth="1"/>
    <col min="27" max="16384" width="14.42578125" hidden="1"/>
  </cols>
  <sheetData>
    <row r="1" spans="1:26" ht="31.5" customHeight="1" x14ac:dyDescent="0.25">
      <c r="A1" s="3"/>
      <c r="B1" s="3"/>
      <c r="C1" s="3"/>
      <c r="D1" s="211" t="str">
        <f>CONCATENATE("Inscriptions aux Epreuves du Club ",'Info PSPeurs'!D2)</f>
        <v xml:space="preserve">Inscriptions aux Epreuves du Club </v>
      </c>
      <c r="E1" s="212"/>
      <c r="F1" s="212"/>
      <c r="G1" s="212"/>
      <c r="H1" s="212"/>
      <c r="I1" s="212"/>
      <c r="J1" s="212"/>
      <c r="K1" s="212"/>
      <c r="L1" s="212"/>
      <c r="M1" s="213"/>
      <c r="N1" s="3"/>
      <c r="O1" s="3"/>
      <c r="P1" s="3"/>
      <c r="Q1" s="3"/>
      <c r="R1" s="3"/>
      <c r="S1" s="3"/>
      <c r="T1" s="3"/>
      <c r="U1" s="3"/>
      <c r="V1" s="3"/>
      <c r="W1" s="3"/>
      <c r="X1" s="3"/>
      <c r="Y1" s="3"/>
      <c r="Z1" s="3"/>
    </row>
    <row r="2" spans="1:26" ht="31.5" customHeight="1" x14ac:dyDescent="0.25">
      <c r="A2" s="3"/>
      <c r="B2" s="3"/>
      <c r="C2" s="3"/>
      <c r="D2" s="214"/>
      <c r="E2" s="215"/>
      <c r="F2" s="215"/>
      <c r="G2" s="215"/>
      <c r="H2" s="215"/>
      <c r="I2" s="215"/>
      <c r="J2" s="215"/>
      <c r="K2" s="215"/>
      <c r="L2" s="215"/>
      <c r="M2" s="216"/>
      <c r="N2" s="20"/>
      <c r="O2" s="217"/>
      <c r="P2" s="218"/>
      <c r="Q2" s="3"/>
      <c r="R2" s="3"/>
      <c r="S2" s="3"/>
      <c r="T2" s="3"/>
      <c r="U2" s="3"/>
      <c r="V2" s="3"/>
      <c r="W2" s="3"/>
      <c r="X2" s="3"/>
      <c r="Y2" s="3"/>
      <c r="Z2" s="3"/>
    </row>
    <row r="3" spans="1:26" x14ac:dyDescent="0.25">
      <c r="A3" s="3"/>
      <c r="B3" s="3"/>
      <c r="C3" s="3"/>
      <c r="D3" s="3"/>
      <c r="E3" s="21"/>
      <c r="F3" s="21"/>
      <c r="G3" s="21"/>
      <c r="H3" s="21"/>
      <c r="I3" s="21"/>
      <c r="J3" s="21"/>
      <c r="K3" s="21"/>
      <c r="L3" s="21"/>
      <c r="M3" s="21"/>
      <c r="N3" s="21"/>
      <c r="O3" s="21"/>
      <c r="P3" s="21"/>
      <c r="Q3" s="3"/>
      <c r="R3" s="3"/>
      <c r="S3" s="3"/>
      <c r="T3" s="3"/>
      <c r="U3" s="3"/>
      <c r="V3" s="3"/>
      <c r="W3" s="3"/>
      <c r="X3" s="3"/>
      <c r="Y3" s="3"/>
      <c r="Z3" s="3"/>
    </row>
    <row r="4" spans="1:26" ht="30.75" customHeight="1" x14ac:dyDescent="0.55000000000000004">
      <c r="A4" s="4"/>
      <c r="B4" s="4"/>
      <c r="C4" s="22" t="str">
        <f>Description!D3</f>
        <v>CHALLENGE À VOS PALMES</v>
      </c>
      <c r="D4" s="22"/>
      <c r="E4" s="22"/>
      <c r="F4" s="22"/>
      <c r="G4" s="22"/>
      <c r="H4" s="4"/>
      <c r="I4" s="4"/>
      <c r="J4" s="219" t="str">
        <f>Description!D7</f>
        <v>Montivilliers</v>
      </c>
      <c r="K4" s="220"/>
      <c r="L4" s="220"/>
      <c r="M4" s="23"/>
      <c r="N4" s="23"/>
      <c r="O4" s="4"/>
      <c r="P4" s="221">
        <f>Description!D5</f>
        <v>44990</v>
      </c>
      <c r="Q4" s="220"/>
      <c r="R4" s="220"/>
      <c r="S4" s="220"/>
      <c r="T4" s="4"/>
      <c r="U4" s="4"/>
      <c r="V4" s="4"/>
      <c r="W4" s="4"/>
      <c r="X4" s="4"/>
      <c r="Y4" s="4"/>
      <c r="Z4" s="4"/>
    </row>
    <row r="5" spans="1:26" ht="31.5" customHeight="1" x14ac:dyDescent="0.25">
      <c r="A5" s="3"/>
      <c r="B5" s="3"/>
      <c r="C5" s="24" t="s">
        <v>70</v>
      </c>
      <c r="D5" s="5" t="s">
        <v>71</v>
      </c>
      <c r="E5" s="6" t="s">
        <v>89</v>
      </c>
      <c r="F5" s="6" t="s">
        <v>73</v>
      </c>
      <c r="G5" s="6" t="s">
        <v>5</v>
      </c>
      <c r="H5" s="7" t="s">
        <v>4</v>
      </c>
      <c r="I5" s="25" t="s">
        <v>90</v>
      </c>
      <c r="J5" s="29" t="s">
        <v>91</v>
      </c>
      <c r="K5" s="26" t="s">
        <v>92</v>
      </c>
      <c r="L5" s="27" t="s">
        <v>93</v>
      </c>
      <c r="M5" s="28" t="s">
        <v>92</v>
      </c>
      <c r="N5" s="29" t="s">
        <v>94</v>
      </c>
      <c r="O5" s="31" t="s">
        <v>95</v>
      </c>
      <c r="P5" s="30" t="s">
        <v>96</v>
      </c>
      <c r="Q5" s="28" t="s">
        <v>92</v>
      </c>
      <c r="R5" s="29" t="s">
        <v>97</v>
      </c>
      <c r="S5" s="31" t="s">
        <v>98</v>
      </c>
      <c r="T5" s="32" t="s">
        <v>99</v>
      </c>
      <c r="U5" s="33" t="s">
        <v>98</v>
      </c>
      <c r="V5" s="3"/>
      <c r="W5" s="3"/>
      <c r="X5" s="3"/>
      <c r="Y5" s="3"/>
      <c r="Z5" s="3"/>
    </row>
    <row r="6" spans="1:26" x14ac:dyDescent="0.25">
      <c r="A6" s="8" t="s">
        <v>78</v>
      </c>
      <c r="B6" s="9" t="str">
        <f t="shared" ref="B6:B7" si="0">IF(C6="","",CONCATENATE(A6," - ",E6,H6))</f>
        <v>x - HA</v>
      </c>
      <c r="C6" s="9" t="s">
        <v>79</v>
      </c>
      <c r="D6" s="9" t="s">
        <v>80</v>
      </c>
      <c r="E6" s="9" t="s">
        <v>81</v>
      </c>
      <c r="F6" s="34"/>
      <c r="G6" s="9">
        <v>35</v>
      </c>
      <c r="H6" s="10" t="s">
        <v>26</v>
      </c>
      <c r="I6" s="35" t="s">
        <v>8</v>
      </c>
      <c r="J6" s="36" t="s">
        <v>78</v>
      </c>
      <c r="K6" s="37">
        <v>8.7233796296296289E-4</v>
      </c>
      <c r="L6" s="38" t="s">
        <v>78</v>
      </c>
      <c r="M6" s="39">
        <v>2.0567129629629627E-4</v>
      </c>
      <c r="N6" s="36" t="s">
        <v>78</v>
      </c>
      <c r="O6" s="40">
        <v>1</v>
      </c>
      <c r="P6" s="38" t="s">
        <v>78</v>
      </c>
      <c r="Q6" s="39">
        <v>1.876388888888889E-3</v>
      </c>
      <c r="R6" s="36" t="s">
        <v>78</v>
      </c>
      <c r="S6" s="41">
        <v>1</v>
      </c>
      <c r="T6" s="42" t="s">
        <v>78</v>
      </c>
      <c r="U6" s="43">
        <v>1</v>
      </c>
      <c r="V6" s="3"/>
      <c r="W6" s="3"/>
      <c r="X6" s="3"/>
      <c r="Y6" s="3"/>
      <c r="Z6" s="3"/>
    </row>
    <row r="7" spans="1:26" x14ac:dyDescent="0.25">
      <c r="A7" s="11" t="s">
        <v>78</v>
      </c>
      <c r="B7" s="12" t="str">
        <f t="shared" si="0"/>
        <v>x - FA</v>
      </c>
      <c r="C7" s="12" t="s">
        <v>84</v>
      </c>
      <c r="D7" s="12" t="s">
        <v>85</v>
      </c>
      <c r="E7" s="12" t="s">
        <v>86</v>
      </c>
      <c r="F7" s="44"/>
      <c r="G7" s="12">
        <v>31</v>
      </c>
      <c r="H7" s="13" t="s">
        <v>26</v>
      </c>
      <c r="I7" s="45" t="s">
        <v>8</v>
      </c>
      <c r="J7" s="46" t="s">
        <v>78</v>
      </c>
      <c r="K7" s="47">
        <v>9.300925925925926E-4</v>
      </c>
      <c r="L7" s="48" t="s">
        <v>78</v>
      </c>
      <c r="M7" s="49">
        <v>2.3611111111111109E-4</v>
      </c>
      <c r="N7" s="46" t="s">
        <v>78</v>
      </c>
      <c r="O7" s="50">
        <v>1</v>
      </c>
      <c r="P7" s="48" t="s">
        <v>78</v>
      </c>
      <c r="Q7" s="49">
        <v>1.9949074074074075E-3</v>
      </c>
      <c r="R7" s="46" t="s">
        <v>78</v>
      </c>
      <c r="S7" s="51">
        <v>1</v>
      </c>
      <c r="T7" s="52" t="s">
        <v>78</v>
      </c>
      <c r="U7" s="53">
        <v>1</v>
      </c>
      <c r="V7" s="3"/>
      <c r="W7" s="3"/>
      <c r="X7" s="3"/>
      <c r="Y7" s="3"/>
      <c r="Z7" s="3"/>
    </row>
    <row r="8" spans="1:26" x14ac:dyDescent="0.25">
      <c r="A8" s="14">
        <v>1</v>
      </c>
      <c r="B8" s="15" t="str">
        <f t="shared" ref="B8:B47" si="1">IF(C8="","",CONCATENATE(A8," - ",E8,I8))</f>
        <v/>
      </c>
      <c r="C8" s="15" t="str">
        <f>IF('Info PSPeurs'!B10="","",UPPER('Info PSPeurs'!B10))</f>
        <v/>
      </c>
      <c r="D8" s="15" t="str">
        <f>IF(C8="","",PROPER('Info PSPeurs'!C10))</f>
        <v/>
      </c>
      <c r="E8" s="15" t="str">
        <f>IF(C8="","",'Info PSPeurs'!D10)</f>
        <v/>
      </c>
      <c r="F8" s="15" t="str">
        <f>IF(C8="","",UPPER('Info PSPeurs'!E10))</f>
        <v/>
      </c>
      <c r="G8" s="15" t="str">
        <f>IF(C8="","",'Info PSPeurs'!H10)</f>
        <v/>
      </c>
      <c r="H8" s="15" t="str">
        <f t="shared" ref="H8:H47" si="2">IF(G8="","",VLOOKUP(G8,CatAge,2,FALSE))</f>
        <v/>
      </c>
      <c r="I8" s="54" t="str">
        <f>IF(G8="","",IF(G8&lt;18,Description!$B$37,IF(G8&gt;Description!$E$38,Description!$B$42,Description!$B$38)))</f>
        <v/>
      </c>
      <c r="J8" s="108"/>
      <c r="K8" s="55"/>
      <c r="L8" s="111"/>
      <c r="M8" s="56"/>
      <c r="N8" s="108"/>
      <c r="O8" s="149"/>
      <c r="P8" s="111"/>
      <c r="Q8" s="56"/>
      <c r="R8" s="108"/>
      <c r="S8" s="114"/>
      <c r="T8" s="57"/>
      <c r="U8" s="58"/>
      <c r="V8" s="3"/>
      <c r="W8" s="3"/>
      <c r="X8" s="3"/>
      <c r="Y8" s="3"/>
      <c r="Z8" s="3"/>
    </row>
    <row r="9" spans="1:26" x14ac:dyDescent="0.25">
      <c r="A9" s="16">
        <v>2</v>
      </c>
      <c r="B9" s="17" t="str">
        <f t="shared" si="1"/>
        <v/>
      </c>
      <c r="C9" s="15" t="str">
        <f>IF('Info PSPeurs'!B11="","",UPPER('Info PSPeurs'!B11))</f>
        <v/>
      </c>
      <c r="D9" s="15" t="str">
        <f>IF(C9="","",PROPER('Info PSPeurs'!C11))</f>
        <v/>
      </c>
      <c r="E9" s="17" t="str">
        <f>IF(C9="","",'Info PSPeurs'!D11)</f>
        <v/>
      </c>
      <c r="F9" s="15" t="str">
        <f>IF(C9="","",UPPER('Info PSPeurs'!E11))</f>
        <v/>
      </c>
      <c r="G9" s="17" t="str">
        <f>IF(C9="","",'Info PSPeurs'!H11)</f>
        <v/>
      </c>
      <c r="H9" s="17" t="str">
        <f t="shared" si="2"/>
        <v/>
      </c>
      <c r="I9" s="59" t="str">
        <f>IF(G9="","",IF(G9&lt;18,Description!$B$37,IF(G9&gt;Description!$E$38,Description!$B$42,Description!$B$38)))</f>
        <v/>
      </c>
      <c r="J9" s="109"/>
      <c r="K9" s="60"/>
      <c r="L9" s="112"/>
      <c r="M9" s="61"/>
      <c r="N9" s="109"/>
      <c r="O9" s="150"/>
      <c r="P9" s="112"/>
      <c r="Q9" s="61"/>
      <c r="R9" s="109"/>
      <c r="S9" s="115"/>
      <c r="T9" s="62"/>
      <c r="U9" s="2"/>
      <c r="V9" s="3"/>
      <c r="W9" s="3"/>
      <c r="X9" s="3"/>
      <c r="Y9" s="3"/>
      <c r="Z9" s="3"/>
    </row>
    <row r="10" spans="1:26" x14ac:dyDescent="0.25">
      <c r="A10" s="16">
        <v>3</v>
      </c>
      <c r="B10" s="17" t="str">
        <f t="shared" si="1"/>
        <v/>
      </c>
      <c r="C10" s="15" t="str">
        <f>IF('Info PSPeurs'!B12="","",UPPER('Info PSPeurs'!B12))</f>
        <v/>
      </c>
      <c r="D10" s="15" t="str">
        <f>IF(C10="","",PROPER('Info PSPeurs'!C12))</f>
        <v/>
      </c>
      <c r="E10" s="17" t="str">
        <f>IF(C10="","",'Info PSPeurs'!D12)</f>
        <v/>
      </c>
      <c r="F10" s="15" t="str">
        <f>IF(C10="","",UPPER('Info PSPeurs'!E12))</f>
        <v/>
      </c>
      <c r="G10" s="17" t="str">
        <f>IF(C10="","",'Info PSPeurs'!H12)</f>
        <v/>
      </c>
      <c r="H10" s="17" t="str">
        <f t="shared" si="2"/>
        <v/>
      </c>
      <c r="I10" s="59" t="str">
        <f>IF(G10="","",IF(G10&lt;18,Description!$B$37,IF(G10&gt;Description!$E$38,Description!$B$42,Description!$B$38)))</f>
        <v/>
      </c>
      <c r="J10" s="109"/>
      <c r="K10" s="60"/>
      <c r="L10" s="112"/>
      <c r="M10" s="61"/>
      <c r="N10" s="109"/>
      <c r="O10" s="150"/>
      <c r="P10" s="112"/>
      <c r="Q10" s="61"/>
      <c r="R10" s="109"/>
      <c r="S10" s="115"/>
      <c r="T10" s="62"/>
      <c r="U10" s="2"/>
      <c r="V10" s="3"/>
      <c r="W10" s="3"/>
      <c r="X10" s="3"/>
      <c r="Y10" s="3"/>
      <c r="Z10" s="3"/>
    </row>
    <row r="11" spans="1:26" x14ac:dyDescent="0.25">
      <c r="A11" s="16">
        <v>4</v>
      </c>
      <c r="B11" s="17" t="str">
        <f t="shared" si="1"/>
        <v/>
      </c>
      <c r="C11" s="15" t="str">
        <f>IF('Info PSPeurs'!B13="","",UPPER('Info PSPeurs'!B13))</f>
        <v/>
      </c>
      <c r="D11" s="15" t="str">
        <f>IF(C11="","",PROPER('Info PSPeurs'!C13))</f>
        <v/>
      </c>
      <c r="E11" s="17" t="str">
        <f>IF(C11="","",'Info PSPeurs'!D13)</f>
        <v/>
      </c>
      <c r="F11" s="15" t="str">
        <f>IF(C11="","",UPPER('Info PSPeurs'!E13))</f>
        <v/>
      </c>
      <c r="G11" s="17" t="str">
        <f>IF(C11="","",'Info PSPeurs'!H13)</f>
        <v/>
      </c>
      <c r="H11" s="17" t="str">
        <f t="shared" si="2"/>
        <v/>
      </c>
      <c r="I11" s="59" t="str">
        <f>IF(G11="","",IF(G11&lt;18,Description!$B$37,IF(G11&gt;Description!$E$38,Description!$B$42,Description!$B$38)))</f>
        <v/>
      </c>
      <c r="J11" s="109"/>
      <c r="K11" s="60"/>
      <c r="L11" s="112"/>
      <c r="M11" s="61"/>
      <c r="N11" s="109"/>
      <c r="O11" s="150"/>
      <c r="P11" s="112"/>
      <c r="Q11" s="61"/>
      <c r="R11" s="109"/>
      <c r="S11" s="115"/>
      <c r="T11" s="62"/>
      <c r="U11" s="2"/>
      <c r="V11" s="3"/>
      <c r="W11" s="3"/>
      <c r="X11" s="3"/>
      <c r="Y11" s="3"/>
      <c r="Z11" s="3"/>
    </row>
    <row r="12" spans="1:26" x14ac:dyDescent="0.25">
      <c r="A12" s="16">
        <v>5</v>
      </c>
      <c r="B12" s="17" t="str">
        <f t="shared" si="1"/>
        <v/>
      </c>
      <c r="C12" s="15" t="str">
        <f>IF('Info PSPeurs'!B14="","",UPPER('Info PSPeurs'!B14))</f>
        <v/>
      </c>
      <c r="D12" s="15" t="str">
        <f>IF(C12="","",PROPER('Info PSPeurs'!C14))</f>
        <v/>
      </c>
      <c r="E12" s="17" t="str">
        <f>IF(C12="","",'Info PSPeurs'!D14)</f>
        <v/>
      </c>
      <c r="F12" s="15" t="str">
        <f>IF(C12="","",UPPER('Info PSPeurs'!E14))</f>
        <v/>
      </c>
      <c r="G12" s="17" t="str">
        <f>IF(C12="","",'Info PSPeurs'!H14)</f>
        <v/>
      </c>
      <c r="H12" s="17" t="str">
        <f t="shared" si="2"/>
        <v/>
      </c>
      <c r="I12" s="59" t="str">
        <f>IF(G12="","",IF(G12&lt;18,Description!$B$37,IF(G12&gt;Description!$E$38,Description!$B$42,Description!$B$38)))</f>
        <v/>
      </c>
      <c r="J12" s="109"/>
      <c r="K12" s="60"/>
      <c r="L12" s="112"/>
      <c r="M12" s="61"/>
      <c r="N12" s="109"/>
      <c r="O12" s="150"/>
      <c r="P12" s="112"/>
      <c r="Q12" s="61"/>
      <c r="R12" s="109"/>
      <c r="S12" s="115"/>
      <c r="T12" s="62"/>
      <c r="U12" s="2"/>
      <c r="V12" s="3"/>
      <c r="W12" s="3"/>
      <c r="X12" s="3"/>
      <c r="Y12" s="3"/>
      <c r="Z12" s="3"/>
    </row>
    <row r="13" spans="1:26" x14ac:dyDescent="0.25">
      <c r="A13" s="16">
        <v>6</v>
      </c>
      <c r="B13" s="17" t="str">
        <f t="shared" si="1"/>
        <v/>
      </c>
      <c r="C13" s="15" t="str">
        <f>IF('Info PSPeurs'!B15="","",UPPER('Info PSPeurs'!B15))</f>
        <v/>
      </c>
      <c r="D13" s="15" t="str">
        <f>IF(C13="","",PROPER('Info PSPeurs'!C15))</f>
        <v/>
      </c>
      <c r="E13" s="17" t="str">
        <f>IF(C13="","",'Info PSPeurs'!D15)</f>
        <v/>
      </c>
      <c r="F13" s="15" t="str">
        <f>IF(C13="","",UPPER('Info PSPeurs'!E15))</f>
        <v/>
      </c>
      <c r="G13" s="17" t="str">
        <f>IF(C13="","",'Info PSPeurs'!H15)</f>
        <v/>
      </c>
      <c r="H13" s="17" t="str">
        <f t="shared" si="2"/>
        <v/>
      </c>
      <c r="I13" s="59" t="str">
        <f>IF(G13="","",IF(G13&lt;18,Description!$B$37,IF(G13&gt;Description!$E$38,Description!$B$42,Description!$B$38)))</f>
        <v/>
      </c>
      <c r="J13" s="109"/>
      <c r="K13" s="60"/>
      <c r="L13" s="112"/>
      <c r="M13" s="61"/>
      <c r="N13" s="109"/>
      <c r="O13" s="150"/>
      <c r="P13" s="112"/>
      <c r="Q13" s="61"/>
      <c r="R13" s="109"/>
      <c r="S13" s="115"/>
      <c r="T13" s="62"/>
      <c r="U13" s="2"/>
      <c r="V13" s="3"/>
      <c r="W13" s="3"/>
      <c r="X13" s="3"/>
      <c r="Y13" s="3"/>
      <c r="Z13" s="3"/>
    </row>
    <row r="14" spans="1:26" x14ac:dyDescent="0.25">
      <c r="A14" s="16">
        <v>7</v>
      </c>
      <c r="B14" s="17" t="str">
        <f t="shared" si="1"/>
        <v/>
      </c>
      <c r="C14" s="15" t="str">
        <f>IF('Info PSPeurs'!B16="","",UPPER('Info PSPeurs'!B16))</f>
        <v/>
      </c>
      <c r="D14" s="15" t="str">
        <f>IF(C14="","",PROPER('Info PSPeurs'!C16))</f>
        <v/>
      </c>
      <c r="E14" s="17" t="str">
        <f>IF(C14="","",'Info PSPeurs'!D16)</f>
        <v/>
      </c>
      <c r="F14" s="15" t="str">
        <f>IF(C14="","",UPPER('Info PSPeurs'!E16))</f>
        <v/>
      </c>
      <c r="G14" s="17" t="str">
        <f>IF(C14="","",'Info PSPeurs'!H16)</f>
        <v/>
      </c>
      <c r="H14" s="17" t="str">
        <f t="shared" si="2"/>
        <v/>
      </c>
      <c r="I14" s="59" t="str">
        <f>IF(G14="","",IF(G14&lt;18,Description!$B$37,IF(G14&gt;Description!$E$38,Description!$B$42,Description!$B$38)))</f>
        <v/>
      </c>
      <c r="J14" s="109"/>
      <c r="K14" s="60"/>
      <c r="L14" s="112"/>
      <c r="M14" s="61"/>
      <c r="N14" s="109"/>
      <c r="O14" s="150"/>
      <c r="P14" s="112"/>
      <c r="Q14" s="61"/>
      <c r="R14" s="109"/>
      <c r="S14" s="115"/>
      <c r="T14" s="62"/>
      <c r="U14" s="2"/>
      <c r="V14" s="3"/>
      <c r="W14" s="3"/>
      <c r="X14" s="3"/>
      <c r="Y14" s="3"/>
      <c r="Z14" s="3"/>
    </row>
    <row r="15" spans="1:26" x14ac:dyDescent="0.25">
      <c r="A15" s="16">
        <v>8</v>
      </c>
      <c r="B15" s="17" t="str">
        <f t="shared" si="1"/>
        <v/>
      </c>
      <c r="C15" s="15" t="str">
        <f>IF('Info PSPeurs'!B17="","",UPPER('Info PSPeurs'!B17))</f>
        <v/>
      </c>
      <c r="D15" s="15" t="str">
        <f>IF(C15="","",PROPER('Info PSPeurs'!C17))</f>
        <v/>
      </c>
      <c r="E15" s="17" t="str">
        <f>IF(C15="","",'Info PSPeurs'!D17)</f>
        <v/>
      </c>
      <c r="F15" s="15" t="str">
        <f>IF(C15="","",UPPER('Info PSPeurs'!E17))</f>
        <v/>
      </c>
      <c r="G15" s="17" t="str">
        <f>IF(C15="","",'Info PSPeurs'!H17)</f>
        <v/>
      </c>
      <c r="H15" s="17" t="str">
        <f t="shared" si="2"/>
        <v/>
      </c>
      <c r="I15" s="59" t="str">
        <f>IF(G15="","",IF(G15&lt;18,Description!$B$37,IF(G15&gt;Description!$E$38,Description!$B$42,Description!$B$38)))</f>
        <v/>
      </c>
      <c r="J15" s="109"/>
      <c r="K15" s="60"/>
      <c r="L15" s="112"/>
      <c r="M15" s="61"/>
      <c r="N15" s="109"/>
      <c r="O15" s="150"/>
      <c r="P15" s="112"/>
      <c r="Q15" s="61"/>
      <c r="R15" s="109"/>
      <c r="S15" s="115"/>
      <c r="T15" s="62"/>
      <c r="U15" s="2"/>
      <c r="V15" s="3"/>
      <c r="W15" s="3"/>
      <c r="X15" s="3"/>
      <c r="Y15" s="3"/>
      <c r="Z15" s="3"/>
    </row>
    <row r="16" spans="1:26" x14ac:dyDescent="0.25">
      <c r="A16" s="16">
        <v>9</v>
      </c>
      <c r="B16" s="17" t="str">
        <f t="shared" si="1"/>
        <v/>
      </c>
      <c r="C16" s="15" t="str">
        <f>IF('Info PSPeurs'!B18="","",UPPER('Info PSPeurs'!B18))</f>
        <v/>
      </c>
      <c r="D16" s="15" t="str">
        <f>IF(C16="","",PROPER('Info PSPeurs'!C18))</f>
        <v/>
      </c>
      <c r="E16" s="17" t="str">
        <f>IF(C16="","",'Info PSPeurs'!D18)</f>
        <v/>
      </c>
      <c r="F16" s="15" t="str">
        <f>IF(C16="","",UPPER('Info PSPeurs'!E18))</f>
        <v/>
      </c>
      <c r="G16" s="17" t="str">
        <f>IF(C16="","",'Info PSPeurs'!H18)</f>
        <v/>
      </c>
      <c r="H16" s="17" t="str">
        <f t="shared" si="2"/>
        <v/>
      </c>
      <c r="I16" s="59" t="str">
        <f>IF(G16="","",IF(G16&lt;18,Description!$B$37,IF(G16&gt;Description!$E$38,Description!$B$42,Description!$B$38)))</f>
        <v/>
      </c>
      <c r="J16" s="109"/>
      <c r="K16" s="60"/>
      <c r="L16" s="112"/>
      <c r="M16" s="61"/>
      <c r="N16" s="109"/>
      <c r="O16" s="150"/>
      <c r="P16" s="112"/>
      <c r="Q16" s="61"/>
      <c r="R16" s="109"/>
      <c r="S16" s="115"/>
      <c r="T16" s="62"/>
      <c r="U16" s="2"/>
      <c r="V16" s="3"/>
      <c r="W16" s="3"/>
      <c r="X16" s="3"/>
      <c r="Y16" s="3"/>
      <c r="Z16" s="3"/>
    </row>
    <row r="17" spans="1:26" x14ac:dyDescent="0.25">
      <c r="A17" s="16">
        <v>10</v>
      </c>
      <c r="B17" s="17" t="str">
        <f t="shared" si="1"/>
        <v/>
      </c>
      <c r="C17" s="15" t="str">
        <f>IF('Info PSPeurs'!B19="","",UPPER('Info PSPeurs'!B19))</f>
        <v/>
      </c>
      <c r="D17" s="15" t="str">
        <f>IF(C17="","",PROPER('Info PSPeurs'!C19))</f>
        <v/>
      </c>
      <c r="E17" s="17" t="str">
        <f>IF(C17="","",'Info PSPeurs'!D19)</f>
        <v/>
      </c>
      <c r="F17" s="15" t="str">
        <f>IF(C17="","",UPPER('Info PSPeurs'!E19))</f>
        <v/>
      </c>
      <c r="G17" s="17" t="str">
        <f>IF(C17="","",'Info PSPeurs'!H19)</f>
        <v/>
      </c>
      <c r="H17" s="17" t="str">
        <f t="shared" si="2"/>
        <v/>
      </c>
      <c r="I17" s="59" t="str">
        <f>IF(G17="","",IF(G17&lt;18,Description!$B$37,IF(G17&gt;Description!$E$38,Description!$B$42,Description!$B$38)))</f>
        <v/>
      </c>
      <c r="J17" s="109"/>
      <c r="K17" s="60"/>
      <c r="L17" s="112"/>
      <c r="M17" s="61"/>
      <c r="N17" s="109"/>
      <c r="O17" s="150"/>
      <c r="P17" s="112"/>
      <c r="Q17" s="61"/>
      <c r="R17" s="109"/>
      <c r="S17" s="115"/>
      <c r="T17" s="62"/>
      <c r="U17" s="2"/>
      <c r="V17" s="3"/>
      <c r="W17" s="3"/>
      <c r="X17" s="3"/>
      <c r="Y17" s="3"/>
      <c r="Z17" s="3"/>
    </row>
    <row r="18" spans="1:26" x14ac:dyDescent="0.25">
      <c r="A18" s="16">
        <v>11</v>
      </c>
      <c r="B18" s="17" t="str">
        <f t="shared" si="1"/>
        <v/>
      </c>
      <c r="C18" s="15" t="str">
        <f>IF('Info PSPeurs'!B20="","",UPPER('Info PSPeurs'!B20))</f>
        <v/>
      </c>
      <c r="D18" s="15" t="str">
        <f>IF(C18="","",PROPER('Info PSPeurs'!C20))</f>
        <v/>
      </c>
      <c r="E18" s="17" t="str">
        <f>IF(C18="","",'Info PSPeurs'!D20)</f>
        <v/>
      </c>
      <c r="F18" s="15" t="str">
        <f>IF(C18="","",UPPER('Info PSPeurs'!E20))</f>
        <v/>
      </c>
      <c r="G18" s="17" t="str">
        <f>IF(C18="","",'Info PSPeurs'!H20)</f>
        <v/>
      </c>
      <c r="H18" s="17" t="str">
        <f t="shared" si="2"/>
        <v/>
      </c>
      <c r="I18" s="59" t="str">
        <f>IF(G18="","",IF(G18&lt;18,Description!$B$37,IF(G18&gt;Description!$E$38,Description!$B$42,Description!$B$38)))</f>
        <v/>
      </c>
      <c r="J18" s="109"/>
      <c r="K18" s="60"/>
      <c r="L18" s="112"/>
      <c r="M18" s="61"/>
      <c r="N18" s="109"/>
      <c r="O18" s="150"/>
      <c r="P18" s="112"/>
      <c r="Q18" s="61"/>
      <c r="R18" s="109"/>
      <c r="S18" s="115"/>
      <c r="T18" s="62"/>
      <c r="U18" s="2"/>
      <c r="V18" s="3"/>
      <c r="W18" s="3"/>
      <c r="X18" s="3"/>
      <c r="Y18" s="3"/>
      <c r="Z18" s="3"/>
    </row>
    <row r="19" spans="1:26" x14ac:dyDescent="0.25">
      <c r="A19" s="16">
        <v>12</v>
      </c>
      <c r="B19" s="17" t="str">
        <f t="shared" si="1"/>
        <v/>
      </c>
      <c r="C19" s="15" t="str">
        <f>IF('Info PSPeurs'!B21="","",UPPER('Info PSPeurs'!B21))</f>
        <v/>
      </c>
      <c r="D19" s="15" t="str">
        <f>IF(C19="","",PROPER('Info PSPeurs'!C21))</f>
        <v/>
      </c>
      <c r="E19" s="17" t="str">
        <f>IF(C19="","",'Info PSPeurs'!D21)</f>
        <v/>
      </c>
      <c r="F19" s="15" t="str">
        <f>IF(C19="","",UPPER('Info PSPeurs'!E21))</f>
        <v/>
      </c>
      <c r="G19" s="17" t="str">
        <f>IF(C19="","",'Info PSPeurs'!H21)</f>
        <v/>
      </c>
      <c r="H19" s="17" t="str">
        <f t="shared" si="2"/>
        <v/>
      </c>
      <c r="I19" s="59" t="str">
        <f>IF(G19="","",IF(G19&lt;18,Description!$B$37,IF(G19&gt;Description!$E$38,Description!$B$42,Description!$B$38)))</f>
        <v/>
      </c>
      <c r="J19" s="109"/>
      <c r="K19" s="60"/>
      <c r="L19" s="112"/>
      <c r="M19" s="61"/>
      <c r="N19" s="109"/>
      <c r="O19" s="150"/>
      <c r="P19" s="112"/>
      <c r="Q19" s="61"/>
      <c r="R19" s="109"/>
      <c r="S19" s="115"/>
      <c r="T19" s="62"/>
      <c r="U19" s="2"/>
      <c r="V19" s="3"/>
      <c r="W19" s="3"/>
      <c r="X19" s="3"/>
      <c r="Y19" s="3"/>
      <c r="Z19" s="3"/>
    </row>
    <row r="20" spans="1:26" x14ac:dyDescent="0.25">
      <c r="A20" s="16">
        <v>13</v>
      </c>
      <c r="B20" s="17" t="str">
        <f t="shared" si="1"/>
        <v/>
      </c>
      <c r="C20" s="15" t="str">
        <f>IF('Info PSPeurs'!B22="","",UPPER('Info PSPeurs'!B22))</f>
        <v/>
      </c>
      <c r="D20" s="15" t="str">
        <f>IF(C20="","",PROPER('Info PSPeurs'!C22))</f>
        <v/>
      </c>
      <c r="E20" s="17" t="str">
        <f>IF(C20="","",'Info PSPeurs'!D22)</f>
        <v/>
      </c>
      <c r="F20" s="15" t="str">
        <f>IF(C20="","",UPPER('Info PSPeurs'!E22))</f>
        <v/>
      </c>
      <c r="G20" s="17" t="str">
        <f>IF(C20="","",'Info PSPeurs'!H22)</f>
        <v/>
      </c>
      <c r="H20" s="17" t="str">
        <f t="shared" si="2"/>
        <v/>
      </c>
      <c r="I20" s="59" t="str">
        <f>IF(G20="","",IF(G20&lt;18,Description!$B$37,IF(G20&gt;Description!$E$38,Description!$B$42,Description!$B$38)))</f>
        <v/>
      </c>
      <c r="J20" s="109"/>
      <c r="K20" s="60"/>
      <c r="L20" s="112"/>
      <c r="M20" s="61"/>
      <c r="N20" s="109"/>
      <c r="O20" s="150"/>
      <c r="P20" s="112"/>
      <c r="Q20" s="61"/>
      <c r="R20" s="109"/>
      <c r="S20" s="115"/>
      <c r="T20" s="62"/>
      <c r="U20" s="2"/>
      <c r="V20" s="3"/>
      <c r="W20" s="3"/>
      <c r="X20" s="3"/>
      <c r="Y20" s="3"/>
      <c r="Z20" s="3"/>
    </row>
    <row r="21" spans="1:26" ht="15.75" customHeight="1" x14ac:dyDescent="0.25">
      <c r="A21" s="16">
        <v>14</v>
      </c>
      <c r="B21" s="17" t="str">
        <f t="shared" si="1"/>
        <v/>
      </c>
      <c r="C21" s="15" t="str">
        <f>IF('Info PSPeurs'!B23="","",UPPER('Info PSPeurs'!B23))</f>
        <v/>
      </c>
      <c r="D21" s="15" t="str">
        <f>IF(C21="","",PROPER('Info PSPeurs'!C23))</f>
        <v/>
      </c>
      <c r="E21" s="17" t="str">
        <f>IF(C21="","",'Info PSPeurs'!D23)</f>
        <v/>
      </c>
      <c r="F21" s="15" t="str">
        <f>IF(C21="","",UPPER('Info PSPeurs'!E23))</f>
        <v/>
      </c>
      <c r="G21" s="17" t="str">
        <f>IF(C21="","",'Info PSPeurs'!H23)</f>
        <v/>
      </c>
      <c r="H21" s="17" t="str">
        <f t="shared" si="2"/>
        <v/>
      </c>
      <c r="I21" s="59" t="str">
        <f>IF(G21="","",IF(G21&lt;18,Description!$B$37,IF(G21&gt;Description!$E$38,Description!$B$42,Description!$B$38)))</f>
        <v/>
      </c>
      <c r="J21" s="109"/>
      <c r="K21" s="60"/>
      <c r="L21" s="112"/>
      <c r="M21" s="61"/>
      <c r="N21" s="109"/>
      <c r="O21" s="150"/>
      <c r="P21" s="112"/>
      <c r="Q21" s="61"/>
      <c r="R21" s="109"/>
      <c r="S21" s="115"/>
      <c r="T21" s="62"/>
      <c r="U21" s="2"/>
      <c r="V21" s="3"/>
      <c r="W21" s="3"/>
      <c r="X21" s="3"/>
      <c r="Y21" s="3"/>
      <c r="Z21" s="3"/>
    </row>
    <row r="22" spans="1:26" ht="15.75" customHeight="1" x14ac:dyDescent="0.25">
      <c r="A22" s="16">
        <v>15</v>
      </c>
      <c r="B22" s="17" t="str">
        <f t="shared" si="1"/>
        <v/>
      </c>
      <c r="C22" s="15" t="str">
        <f>IF('Info PSPeurs'!B24="","",UPPER('Info PSPeurs'!B24))</f>
        <v/>
      </c>
      <c r="D22" s="15" t="str">
        <f>IF(C22="","",PROPER('Info PSPeurs'!C24))</f>
        <v/>
      </c>
      <c r="E22" s="17" t="str">
        <f>IF(C22="","",'Info PSPeurs'!D24)</f>
        <v/>
      </c>
      <c r="F22" s="15" t="str">
        <f>IF(C22="","",UPPER('Info PSPeurs'!E24))</f>
        <v/>
      </c>
      <c r="G22" s="17" t="str">
        <f>IF(C22="","",'Info PSPeurs'!H24)</f>
        <v/>
      </c>
      <c r="H22" s="17" t="str">
        <f t="shared" si="2"/>
        <v/>
      </c>
      <c r="I22" s="59" t="str">
        <f>IF(G22="","",IF(G22&lt;18,Description!$B$37,IF(G22&gt;Description!$E$38,Description!$B$42,Description!$B$38)))</f>
        <v/>
      </c>
      <c r="J22" s="109"/>
      <c r="K22" s="60"/>
      <c r="L22" s="112"/>
      <c r="M22" s="61"/>
      <c r="N22" s="109"/>
      <c r="O22" s="150"/>
      <c r="P22" s="112"/>
      <c r="Q22" s="61"/>
      <c r="R22" s="109"/>
      <c r="S22" s="115"/>
      <c r="T22" s="62"/>
      <c r="U22" s="2"/>
      <c r="V22" s="3"/>
      <c r="W22" s="3"/>
      <c r="X22" s="3"/>
      <c r="Y22" s="3"/>
      <c r="Z22" s="3"/>
    </row>
    <row r="23" spans="1:26" ht="15.75" customHeight="1" x14ac:dyDescent="0.25">
      <c r="A23" s="16">
        <v>16</v>
      </c>
      <c r="B23" s="17" t="str">
        <f t="shared" si="1"/>
        <v/>
      </c>
      <c r="C23" s="15" t="str">
        <f>IF('Info PSPeurs'!B25="","",UPPER('Info PSPeurs'!B25))</f>
        <v/>
      </c>
      <c r="D23" s="15" t="str">
        <f>IF(C23="","",PROPER('Info PSPeurs'!C25))</f>
        <v/>
      </c>
      <c r="E23" s="17" t="str">
        <f>IF(C23="","",'Info PSPeurs'!D25)</f>
        <v/>
      </c>
      <c r="F23" s="15" t="str">
        <f>IF(C23="","",UPPER('Info PSPeurs'!E25))</f>
        <v/>
      </c>
      <c r="G23" s="17" t="str">
        <f>IF(C23="","",'Info PSPeurs'!H25)</f>
        <v/>
      </c>
      <c r="H23" s="17" t="str">
        <f t="shared" si="2"/>
        <v/>
      </c>
      <c r="I23" s="59" t="str">
        <f>IF(G23="","",IF(G23&lt;18,Description!$B$37,IF(G23&gt;Description!$E$38,Description!$B$42,Description!$B$38)))</f>
        <v/>
      </c>
      <c r="J23" s="109"/>
      <c r="K23" s="60"/>
      <c r="L23" s="112"/>
      <c r="M23" s="61"/>
      <c r="N23" s="109"/>
      <c r="O23" s="150"/>
      <c r="P23" s="112"/>
      <c r="Q23" s="61"/>
      <c r="R23" s="109"/>
      <c r="S23" s="115"/>
      <c r="T23" s="62"/>
      <c r="U23" s="2"/>
      <c r="V23" s="3"/>
      <c r="W23" s="3"/>
      <c r="X23" s="3"/>
      <c r="Y23" s="3"/>
      <c r="Z23" s="3"/>
    </row>
    <row r="24" spans="1:26" ht="15.75" customHeight="1" x14ac:dyDescent="0.25">
      <c r="A24" s="16">
        <v>17</v>
      </c>
      <c r="B24" s="17" t="str">
        <f t="shared" si="1"/>
        <v/>
      </c>
      <c r="C24" s="15" t="str">
        <f>IF('Info PSPeurs'!B26="","",UPPER('Info PSPeurs'!B26))</f>
        <v/>
      </c>
      <c r="D24" s="15" t="str">
        <f>IF(C24="","",PROPER('Info PSPeurs'!C26))</f>
        <v/>
      </c>
      <c r="E24" s="17" t="str">
        <f>IF(C24="","",'Info PSPeurs'!D26)</f>
        <v/>
      </c>
      <c r="F24" s="15" t="str">
        <f>IF(C24="","",UPPER('Info PSPeurs'!E26))</f>
        <v/>
      </c>
      <c r="G24" s="17" t="str">
        <f>IF(C24="","",'Info PSPeurs'!H26)</f>
        <v/>
      </c>
      <c r="H24" s="17" t="str">
        <f t="shared" si="2"/>
        <v/>
      </c>
      <c r="I24" s="59" t="str">
        <f>IF(G24="","",IF(G24&lt;18,Description!$B$37,IF(G24&gt;Description!$E$38,Description!$B$42,Description!$B$38)))</f>
        <v/>
      </c>
      <c r="J24" s="109"/>
      <c r="K24" s="60"/>
      <c r="L24" s="112"/>
      <c r="M24" s="61"/>
      <c r="N24" s="109"/>
      <c r="O24" s="150"/>
      <c r="P24" s="112"/>
      <c r="Q24" s="61"/>
      <c r="R24" s="109"/>
      <c r="S24" s="115"/>
      <c r="T24" s="62"/>
      <c r="U24" s="2"/>
      <c r="V24" s="3"/>
      <c r="W24" s="3"/>
      <c r="X24" s="3"/>
      <c r="Y24" s="3"/>
      <c r="Z24" s="3"/>
    </row>
    <row r="25" spans="1:26" ht="15.75" customHeight="1" x14ac:dyDescent="0.25">
      <c r="A25" s="16">
        <v>18</v>
      </c>
      <c r="B25" s="17" t="str">
        <f t="shared" si="1"/>
        <v/>
      </c>
      <c r="C25" s="15" t="str">
        <f>IF('Info PSPeurs'!B27="","",UPPER('Info PSPeurs'!B27))</f>
        <v/>
      </c>
      <c r="D25" s="15" t="str">
        <f>IF(C25="","",PROPER('Info PSPeurs'!C27))</f>
        <v/>
      </c>
      <c r="E25" s="17" t="str">
        <f>IF(C25="","",'Info PSPeurs'!D27)</f>
        <v/>
      </c>
      <c r="F25" s="15" t="str">
        <f>IF(C25="","",UPPER('Info PSPeurs'!E27))</f>
        <v/>
      </c>
      <c r="G25" s="17" t="str">
        <f>IF(C25="","",'Info PSPeurs'!H27)</f>
        <v/>
      </c>
      <c r="H25" s="17" t="str">
        <f t="shared" si="2"/>
        <v/>
      </c>
      <c r="I25" s="59" t="str">
        <f>IF(G25="","",IF(G25&lt;18,Description!$B$37,IF(G25&gt;Description!$E$38,Description!$B$42,Description!$B$38)))</f>
        <v/>
      </c>
      <c r="J25" s="109"/>
      <c r="K25" s="60"/>
      <c r="L25" s="112"/>
      <c r="M25" s="61"/>
      <c r="N25" s="109"/>
      <c r="O25" s="150"/>
      <c r="P25" s="112"/>
      <c r="Q25" s="61"/>
      <c r="R25" s="109"/>
      <c r="S25" s="115"/>
      <c r="T25" s="62"/>
      <c r="U25" s="2"/>
      <c r="V25" s="3"/>
      <c r="W25" s="3"/>
      <c r="X25" s="3"/>
      <c r="Y25" s="3"/>
      <c r="Z25" s="3"/>
    </row>
    <row r="26" spans="1:26" ht="15.75" customHeight="1" x14ac:dyDescent="0.25">
      <c r="A26" s="16">
        <v>19</v>
      </c>
      <c r="B26" s="17" t="str">
        <f t="shared" si="1"/>
        <v/>
      </c>
      <c r="C26" s="15" t="str">
        <f>IF('Info PSPeurs'!B28="","",UPPER('Info PSPeurs'!B28))</f>
        <v/>
      </c>
      <c r="D26" s="15" t="str">
        <f>IF(C26="","",PROPER('Info PSPeurs'!C28))</f>
        <v/>
      </c>
      <c r="E26" s="17" t="str">
        <f>IF(C26="","",'Info PSPeurs'!D28)</f>
        <v/>
      </c>
      <c r="F26" s="15" t="str">
        <f>IF(C26="","",UPPER('Info PSPeurs'!E28))</f>
        <v/>
      </c>
      <c r="G26" s="17" t="str">
        <f>IF(C26="","",'Info PSPeurs'!H28)</f>
        <v/>
      </c>
      <c r="H26" s="17" t="str">
        <f t="shared" si="2"/>
        <v/>
      </c>
      <c r="I26" s="59" t="str">
        <f>IF(G26="","",IF(G26&lt;18,Description!$B$37,IF(G26&gt;Description!$E$38,Description!$B$42,Description!$B$38)))</f>
        <v/>
      </c>
      <c r="J26" s="109"/>
      <c r="K26" s="60"/>
      <c r="L26" s="112"/>
      <c r="M26" s="61"/>
      <c r="N26" s="109"/>
      <c r="O26" s="150"/>
      <c r="P26" s="112"/>
      <c r="Q26" s="61"/>
      <c r="R26" s="109"/>
      <c r="S26" s="115"/>
      <c r="T26" s="62"/>
      <c r="U26" s="2"/>
      <c r="V26" s="3"/>
      <c r="W26" s="3"/>
      <c r="X26" s="3"/>
      <c r="Y26" s="3"/>
      <c r="Z26" s="3"/>
    </row>
    <row r="27" spans="1:26" ht="15.75" customHeight="1" x14ac:dyDescent="0.25">
      <c r="A27" s="16">
        <v>20</v>
      </c>
      <c r="B27" s="17" t="str">
        <f t="shared" si="1"/>
        <v/>
      </c>
      <c r="C27" s="15" t="str">
        <f>IF('Info PSPeurs'!B29="","",UPPER('Info PSPeurs'!B29))</f>
        <v/>
      </c>
      <c r="D27" s="15" t="str">
        <f>IF(C27="","",PROPER('Info PSPeurs'!C29))</f>
        <v/>
      </c>
      <c r="E27" s="17" t="str">
        <f>IF(C27="","",'Info PSPeurs'!D29)</f>
        <v/>
      </c>
      <c r="F27" s="15" t="str">
        <f>IF(C27="","",UPPER('Info PSPeurs'!E29))</f>
        <v/>
      </c>
      <c r="G27" s="17" t="str">
        <f>IF(C27="","",'Info PSPeurs'!H29)</f>
        <v/>
      </c>
      <c r="H27" s="17" t="str">
        <f t="shared" si="2"/>
        <v/>
      </c>
      <c r="I27" s="59" t="str">
        <f>IF(G27="","",IF(G27&lt;18,Description!$B$37,IF(G27&gt;Description!$E$38,Description!$B$42,Description!$B$38)))</f>
        <v/>
      </c>
      <c r="J27" s="109"/>
      <c r="K27" s="60"/>
      <c r="L27" s="112"/>
      <c r="M27" s="61"/>
      <c r="N27" s="109"/>
      <c r="O27" s="150"/>
      <c r="P27" s="112"/>
      <c r="Q27" s="61"/>
      <c r="R27" s="109"/>
      <c r="S27" s="115"/>
      <c r="T27" s="62"/>
      <c r="U27" s="2"/>
      <c r="V27" s="3"/>
      <c r="W27" s="3"/>
      <c r="X27" s="3"/>
      <c r="Y27" s="3"/>
      <c r="Z27" s="3"/>
    </row>
    <row r="28" spans="1:26" ht="15.75" customHeight="1" x14ac:dyDescent="0.25">
      <c r="A28" s="16">
        <v>21</v>
      </c>
      <c r="B28" s="17" t="str">
        <f t="shared" si="1"/>
        <v/>
      </c>
      <c r="C28" s="15" t="str">
        <f>IF('Info PSPeurs'!B30="","",UPPER('Info PSPeurs'!B30))</f>
        <v/>
      </c>
      <c r="D28" s="15" t="str">
        <f>IF(C28="","",PROPER('Info PSPeurs'!C30))</f>
        <v/>
      </c>
      <c r="E28" s="17" t="str">
        <f>IF(C28="","",'Info PSPeurs'!D30)</f>
        <v/>
      </c>
      <c r="F28" s="15" t="str">
        <f>IF(C28="","",UPPER('Info PSPeurs'!E30))</f>
        <v/>
      </c>
      <c r="G28" s="17" t="str">
        <f>IF(C28="","",'Info PSPeurs'!H30)</f>
        <v/>
      </c>
      <c r="H28" s="17" t="str">
        <f t="shared" si="2"/>
        <v/>
      </c>
      <c r="I28" s="59" t="str">
        <f>IF(G28="","",IF(G28&lt;18,Description!$B$37,IF(G28&gt;Description!$E$38,Description!$B$42,Description!$B$38)))</f>
        <v/>
      </c>
      <c r="J28" s="109"/>
      <c r="K28" s="60"/>
      <c r="L28" s="112"/>
      <c r="M28" s="61"/>
      <c r="N28" s="109"/>
      <c r="O28" s="150"/>
      <c r="P28" s="112"/>
      <c r="Q28" s="61"/>
      <c r="R28" s="109"/>
      <c r="S28" s="115"/>
      <c r="T28" s="62"/>
      <c r="U28" s="2"/>
      <c r="V28" s="3"/>
      <c r="W28" s="3"/>
      <c r="X28" s="3"/>
      <c r="Y28" s="3"/>
      <c r="Z28" s="3"/>
    </row>
    <row r="29" spans="1:26" ht="15.75" customHeight="1" x14ac:dyDescent="0.25">
      <c r="A29" s="16">
        <v>22</v>
      </c>
      <c r="B29" s="17" t="str">
        <f t="shared" si="1"/>
        <v/>
      </c>
      <c r="C29" s="15" t="str">
        <f>IF('Info PSPeurs'!B31="","",UPPER('Info PSPeurs'!B31))</f>
        <v/>
      </c>
      <c r="D29" s="15" t="str">
        <f>IF(C29="","",PROPER('Info PSPeurs'!C31))</f>
        <v/>
      </c>
      <c r="E29" s="17" t="str">
        <f>IF(C29="","",'Info PSPeurs'!D31)</f>
        <v/>
      </c>
      <c r="F29" s="15" t="str">
        <f>IF(C29="","",UPPER('Info PSPeurs'!E31))</f>
        <v/>
      </c>
      <c r="G29" s="17" t="str">
        <f>IF(C29="","",'Info PSPeurs'!H31)</f>
        <v/>
      </c>
      <c r="H29" s="17" t="str">
        <f t="shared" si="2"/>
        <v/>
      </c>
      <c r="I29" s="59" t="str">
        <f>IF(G29="","",IF(G29&lt;18,Description!$B$37,IF(G29&gt;Description!$E$38,Description!$B$42,Description!$B$38)))</f>
        <v/>
      </c>
      <c r="J29" s="109"/>
      <c r="K29" s="60"/>
      <c r="L29" s="112"/>
      <c r="M29" s="61"/>
      <c r="N29" s="109"/>
      <c r="O29" s="150"/>
      <c r="P29" s="112"/>
      <c r="Q29" s="61"/>
      <c r="R29" s="109"/>
      <c r="S29" s="115"/>
      <c r="T29" s="62"/>
      <c r="U29" s="2"/>
      <c r="V29" s="3"/>
      <c r="W29" s="3"/>
      <c r="X29" s="3"/>
      <c r="Y29" s="3"/>
      <c r="Z29" s="3"/>
    </row>
    <row r="30" spans="1:26" ht="15.75" customHeight="1" x14ac:dyDescent="0.25">
      <c r="A30" s="16">
        <v>23</v>
      </c>
      <c r="B30" s="17" t="str">
        <f t="shared" si="1"/>
        <v/>
      </c>
      <c r="C30" s="15" t="str">
        <f>IF('Info PSPeurs'!B32="","",UPPER('Info PSPeurs'!B32))</f>
        <v/>
      </c>
      <c r="D30" s="15" t="str">
        <f>IF(C30="","",PROPER('Info PSPeurs'!C32))</f>
        <v/>
      </c>
      <c r="E30" s="17" t="str">
        <f>IF(C30="","",'Info PSPeurs'!D32)</f>
        <v/>
      </c>
      <c r="F30" s="15" t="str">
        <f>IF(C30="","",UPPER('Info PSPeurs'!E32))</f>
        <v/>
      </c>
      <c r="G30" s="17" t="str">
        <f>IF(C30="","",'Info PSPeurs'!H32)</f>
        <v/>
      </c>
      <c r="H30" s="17" t="str">
        <f t="shared" si="2"/>
        <v/>
      </c>
      <c r="I30" s="59" t="str">
        <f>IF(G30="","",IF(G30&lt;18,Description!$B$37,IF(G30&gt;Description!$E$38,Description!$B$42,Description!$B$38)))</f>
        <v/>
      </c>
      <c r="J30" s="109"/>
      <c r="K30" s="60"/>
      <c r="L30" s="112"/>
      <c r="M30" s="61"/>
      <c r="N30" s="109"/>
      <c r="O30" s="150"/>
      <c r="P30" s="112"/>
      <c r="Q30" s="61"/>
      <c r="R30" s="109"/>
      <c r="S30" s="115"/>
      <c r="T30" s="62"/>
      <c r="U30" s="2"/>
      <c r="V30" s="3"/>
      <c r="W30" s="3"/>
      <c r="X30" s="3"/>
      <c r="Y30" s="3"/>
      <c r="Z30" s="3"/>
    </row>
    <row r="31" spans="1:26" ht="15.75" customHeight="1" x14ac:dyDescent="0.25">
      <c r="A31" s="16">
        <v>24</v>
      </c>
      <c r="B31" s="17" t="str">
        <f t="shared" si="1"/>
        <v/>
      </c>
      <c r="C31" s="15" t="str">
        <f>IF('Info PSPeurs'!B33="","",UPPER('Info PSPeurs'!B33))</f>
        <v/>
      </c>
      <c r="D31" s="15" t="str">
        <f>IF(C31="","",PROPER('Info PSPeurs'!C33))</f>
        <v/>
      </c>
      <c r="E31" s="17" t="str">
        <f>IF(C31="","",'Info PSPeurs'!D33)</f>
        <v/>
      </c>
      <c r="F31" s="15" t="str">
        <f>IF(C31="","",UPPER('Info PSPeurs'!E33))</f>
        <v/>
      </c>
      <c r="G31" s="17" t="str">
        <f>IF(C31="","",'Info PSPeurs'!H33)</f>
        <v/>
      </c>
      <c r="H31" s="17" t="str">
        <f t="shared" si="2"/>
        <v/>
      </c>
      <c r="I31" s="59" t="str">
        <f>IF(G31="","",IF(G31&lt;18,Description!$B$37,IF(G31&gt;Description!$E$38,Description!$B$42,Description!$B$38)))</f>
        <v/>
      </c>
      <c r="J31" s="109"/>
      <c r="K31" s="60"/>
      <c r="L31" s="112"/>
      <c r="M31" s="61"/>
      <c r="N31" s="109"/>
      <c r="O31" s="150"/>
      <c r="P31" s="112"/>
      <c r="Q31" s="61"/>
      <c r="R31" s="109"/>
      <c r="S31" s="115"/>
      <c r="T31" s="62"/>
      <c r="U31" s="2"/>
      <c r="V31" s="3"/>
      <c r="W31" s="3"/>
      <c r="X31" s="3"/>
      <c r="Y31" s="3"/>
      <c r="Z31" s="3"/>
    </row>
    <row r="32" spans="1:26" ht="15.75" customHeight="1" x14ac:dyDescent="0.25">
      <c r="A32" s="16">
        <v>25</v>
      </c>
      <c r="B32" s="17" t="str">
        <f t="shared" si="1"/>
        <v/>
      </c>
      <c r="C32" s="15" t="str">
        <f>IF('Info PSPeurs'!B34="","",UPPER('Info PSPeurs'!B34))</f>
        <v/>
      </c>
      <c r="D32" s="15" t="str">
        <f>IF(C32="","",PROPER('Info PSPeurs'!C34))</f>
        <v/>
      </c>
      <c r="E32" s="17" t="str">
        <f>IF(C32="","",'Info PSPeurs'!D34)</f>
        <v/>
      </c>
      <c r="F32" s="15" t="str">
        <f>IF(C32="","",UPPER('Info PSPeurs'!E34))</f>
        <v/>
      </c>
      <c r="G32" s="17" t="str">
        <f>IF(C32="","",'Info PSPeurs'!H34)</f>
        <v/>
      </c>
      <c r="H32" s="17" t="str">
        <f t="shared" si="2"/>
        <v/>
      </c>
      <c r="I32" s="59" t="str">
        <f>IF(G32="","",IF(G32&lt;18,Description!$B$37,IF(G32&gt;Description!$E$38,Description!$B$42,Description!$B$38)))</f>
        <v/>
      </c>
      <c r="J32" s="109"/>
      <c r="K32" s="60"/>
      <c r="L32" s="112"/>
      <c r="M32" s="61"/>
      <c r="N32" s="109"/>
      <c r="O32" s="150"/>
      <c r="P32" s="112"/>
      <c r="Q32" s="61"/>
      <c r="R32" s="109"/>
      <c r="S32" s="115"/>
      <c r="T32" s="62"/>
      <c r="U32" s="2"/>
      <c r="V32" s="3"/>
      <c r="W32" s="3"/>
      <c r="X32" s="3"/>
      <c r="Y32" s="3"/>
      <c r="Z32" s="3"/>
    </row>
    <row r="33" spans="1:26" ht="15.75" customHeight="1" x14ac:dyDescent="0.25">
      <c r="A33" s="16">
        <v>26</v>
      </c>
      <c r="B33" s="17" t="str">
        <f t="shared" si="1"/>
        <v/>
      </c>
      <c r="C33" s="15" t="str">
        <f>IF('Info PSPeurs'!B35="","",UPPER('Info PSPeurs'!B35))</f>
        <v/>
      </c>
      <c r="D33" s="15" t="str">
        <f>IF(C33="","",PROPER('Info PSPeurs'!C35))</f>
        <v/>
      </c>
      <c r="E33" s="17" t="str">
        <f>IF(C33="","",'Info PSPeurs'!D35)</f>
        <v/>
      </c>
      <c r="F33" s="15" t="str">
        <f>IF(C33="","",UPPER('Info PSPeurs'!E35))</f>
        <v/>
      </c>
      <c r="G33" s="17" t="str">
        <f>IF(C33="","",'Info PSPeurs'!H35)</f>
        <v/>
      </c>
      <c r="H33" s="17" t="str">
        <f t="shared" si="2"/>
        <v/>
      </c>
      <c r="I33" s="59" t="str">
        <f>IF(G33="","",IF(G33&lt;18,Description!$B$37,IF(G33&gt;Description!$E$38,Description!$B$42,Description!$B$38)))</f>
        <v/>
      </c>
      <c r="J33" s="109"/>
      <c r="K33" s="60"/>
      <c r="L33" s="112"/>
      <c r="M33" s="61"/>
      <c r="N33" s="109"/>
      <c r="O33" s="150"/>
      <c r="P33" s="112"/>
      <c r="Q33" s="61"/>
      <c r="R33" s="109"/>
      <c r="S33" s="115"/>
      <c r="T33" s="62"/>
      <c r="U33" s="2"/>
      <c r="V33" s="3"/>
      <c r="W33" s="3"/>
      <c r="X33" s="3"/>
      <c r="Y33" s="3"/>
      <c r="Z33" s="3"/>
    </row>
    <row r="34" spans="1:26" ht="15.75" customHeight="1" x14ac:dyDescent="0.25">
      <c r="A34" s="16">
        <v>27</v>
      </c>
      <c r="B34" s="17" t="str">
        <f t="shared" si="1"/>
        <v/>
      </c>
      <c r="C34" s="15" t="str">
        <f>IF('Info PSPeurs'!B36="","",UPPER('Info PSPeurs'!B36))</f>
        <v/>
      </c>
      <c r="D34" s="15" t="str">
        <f>IF(C34="","",PROPER('Info PSPeurs'!C36))</f>
        <v/>
      </c>
      <c r="E34" s="17" t="str">
        <f>IF(C34="","",'Info PSPeurs'!D36)</f>
        <v/>
      </c>
      <c r="F34" s="15" t="str">
        <f>IF(C34="","",UPPER('Info PSPeurs'!E36))</f>
        <v/>
      </c>
      <c r="G34" s="17" t="str">
        <f>IF(C34="","",'Info PSPeurs'!H36)</f>
        <v/>
      </c>
      <c r="H34" s="17" t="str">
        <f t="shared" si="2"/>
        <v/>
      </c>
      <c r="I34" s="59" t="str">
        <f>IF(G34="","",IF(G34&lt;18,Description!$B$37,IF(G34&gt;Description!$E$38,Description!$B$42,Description!$B$38)))</f>
        <v/>
      </c>
      <c r="J34" s="109"/>
      <c r="K34" s="60"/>
      <c r="L34" s="112"/>
      <c r="M34" s="61"/>
      <c r="N34" s="109"/>
      <c r="O34" s="150"/>
      <c r="P34" s="112"/>
      <c r="Q34" s="61"/>
      <c r="R34" s="109"/>
      <c r="S34" s="115"/>
      <c r="T34" s="62"/>
      <c r="U34" s="2"/>
      <c r="V34" s="3"/>
      <c r="W34" s="3"/>
      <c r="X34" s="3"/>
      <c r="Y34" s="3"/>
      <c r="Z34" s="3"/>
    </row>
    <row r="35" spans="1:26" ht="15.75" customHeight="1" x14ac:dyDescent="0.25">
      <c r="A35" s="16">
        <v>28</v>
      </c>
      <c r="B35" s="17" t="str">
        <f t="shared" si="1"/>
        <v/>
      </c>
      <c r="C35" s="15" t="str">
        <f>IF('Info PSPeurs'!B37="","",UPPER('Info PSPeurs'!B37))</f>
        <v/>
      </c>
      <c r="D35" s="15" t="str">
        <f>IF(C35="","",PROPER('Info PSPeurs'!C37))</f>
        <v/>
      </c>
      <c r="E35" s="17" t="str">
        <f>IF(C35="","",'Info PSPeurs'!D37)</f>
        <v/>
      </c>
      <c r="F35" s="15" t="str">
        <f>IF(C35="","",UPPER('Info PSPeurs'!E37))</f>
        <v/>
      </c>
      <c r="G35" s="17" t="str">
        <f>IF(C35="","",'Info PSPeurs'!H37)</f>
        <v/>
      </c>
      <c r="H35" s="17" t="str">
        <f t="shared" si="2"/>
        <v/>
      </c>
      <c r="I35" s="59" t="str">
        <f>IF(G35="","",IF(G35&lt;18,Description!$B$37,IF(G35&gt;Description!$E$38,Description!$B$42,Description!$B$38)))</f>
        <v/>
      </c>
      <c r="J35" s="109"/>
      <c r="K35" s="60"/>
      <c r="L35" s="112"/>
      <c r="M35" s="61"/>
      <c r="N35" s="109"/>
      <c r="O35" s="150"/>
      <c r="P35" s="112"/>
      <c r="Q35" s="61"/>
      <c r="R35" s="109"/>
      <c r="S35" s="115"/>
      <c r="T35" s="62"/>
      <c r="U35" s="2"/>
      <c r="V35" s="3"/>
      <c r="W35" s="3"/>
      <c r="X35" s="3"/>
      <c r="Y35" s="3"/>
      <c r="Z35" s="3"/>
    </row>
    <row r="36" spans="1:26" ht="15.75" customHeight="1" x14ac:dyDescent="0.25">
      <c r="A36" s="16">
        <v>29</v>
      </c>
      <c r="B36" s="17" t="str">
        <f t="shared" si="1"/>
        <v/>
      </c>
      <c r="C36" s="15" t="str">
        <f>IF('Info PSPeurs'!B38="","",UPPER('Info PSPeurs'!B38))</f>
        <v/>
      </c>
      <c r="D36" s="15" t="str">
        <f>IF(C36="","",PROPER('Info PSPeurs'!C38))</f>
        <v/>
      </c>
      <c r="E36" s="17" t="str">
        <f>IF(C36="","",'Info PSPeurs'!D38)</f>
        <v/>
      </c>
      <c r="F36" s="15" t="str">
        <f>IF(C36="","",UPPER('Info PSPeurs'!E38))</f>
        <v/>
      </c>
      <c r="G36" s="17" t="str">
        <f>IF(C36="","",'Info PSPeurs'!H38)</f>
        <v/>
      </c>
      <c r="H36" s="17" t="str">
        <f t="shared" si="2"/>
        <v/>
      </c>
      <c r="I36" s="59" t="str">
        <f>IF(G36="","",IF(G36&lt;18,Description!$B$37,IF(G36&gt;Description!$E$38,Description!$B$42,Description!$B$38)))</f>
        <v/>
      </c>
      <c r="J36" s="109"/>
      <c r="K36" s="60"/>
      <c r="L36" s="112"/>
      <c r="M36" s="61"/>
      <c r="N36" s="109"/>
      <c r="O36" s="150"/>
      <c r="P36" s="112"/>
      <c r="Q36" s="61"/>
      <c r="R36" s="109"/>
      <c r="S36" s="115"/>
      <c r="T36" s="62"/>
      <c r="U36" s="2"/>
      <c r="V36" s="3"/>
      <c r="W36" s="3"/>
      <c r="X36" s="3"/>
      <c r="Y36" s="3"/>
      <c r="Z36" s="3"/>
    </row>
    <row r="37" spans="1:26" ht="15.75" customHeight="1" x14ac:dyDescent="0.25">
      <c r="A37" s="16">
        <v>30</v>
      </c>
      <c r="B37" s="17" t="str">
        <f t="shared" si="1"/>
        <v/>
      </c>
      <c r="C37" s="15" t="str">
        <f>IF('Info PSPeurs'!B39="","",UPPER('Info PSPeurs'!B39))</f>
        <v/>
      </c>
      <c r="D37" s="15" t="str">
        <f>IF(C37="","",PROPER('Info PSPeurs'!C39))</f>
        <v/>
      </c>
      <c r="E37" s="17" t="str">
        <f>IF(C37="","",'Info PSPeurs'!D39)</f>
        <v/>
      </c>
      <c r="F37" s="15" t="str">
        <f>IF(C37="","",UPPER('Info PSPeurs'!E39))</f>
        <v/>
      </c>
      <c r="G37" s="17" t="str">
        <f>IF(C37="","",'Info PSPeurs'!H39)</f>
        <v/>
      </c>
      <c r="H37" s="17" t="str">
        <f t="shared" si="2"/>
        <v/>
      </c>
      <c r="I37" s="59" t="str">
        <f>IF(G37="","",IF(G37&lt;18,Description!$B$37,IF(G37&gt;Description!$E$38,Description!$B$42,Description!$B$38)))</f>
        <v/>
      </c>
      <c r="J37" s="109"/>
      <c r="K37" s="60"/>
      <c r="L37" s="112"/>
      <c r="M37" s="61"/>
      <c r="N37" s="109"/>
      <c r="O37" s="150"/>
      <c r="P37" s="112"/>
      <c r="Q37" s="61"/>
      <c r="R37" s="109"/>
      <c r="S37" s="115"/>
      <c r="T37" s="62"/>
      <c r="U37" s="2"/>
      <c r="V37" s="3"/>
      <c r="W37" s="3"/>
      <c r="X37" s="3"/>
      <c r="Y37" s="3"/>
      <c r="Z37" s="3"/>
    </row>
    <row r="38" spans="1:26" ht="15.75" customHeight="1" x14ac:dyDescent="0.25">
      <c r="A38" s="16">
        <v>31</v>
      </c>
      <c r="B38" s="17" t="str">
        <f t="shared" si="1"/>
        <v/>
      </c>
      <c r="C38" s="15" t="str">
        <f>IF('Info PSPeurs'!B40="","",UPPER('Info PSPeurs'!B40))</f>
        <v/>
      </c>
      <c r="D38" s="15" t="str">
        <f>IF(C38="","",PROPER('Info PSPeurs'!C40))</f>
        <v/>
      </c>
      <c r="E38" s="17" t="str">
        <f>IF(C38="","",'Info PSPeurs'!D40)</f>
        <v/>
      </c>
      <c r="F38" s="15" t="str">
        <f>IF(C38="","",UPPER('Info PSPeurs'!E40))</f>
        <v/>
      </c>
      <c r="G38" s="17" t="str">
        <f>IF(C38="","",'Info PSPeurs'!H40)</f>
        <v/>
      </c>
      <c r="H38" s="17" t="str">
        <f t="shared" si="2"/>
        <v/>
      </c>
      <c r="I38" s="59" t="str">
        <f>IF(G38="","",IF(G38&lt;18,Description!$B$37,IF(G38&gt;Description!$E$38,Description!$B$42,Description!$B$38)))</f>
        <v/>
      </c>
      <c r="J38" s="109"/>
      <c r="K38" s="60"/>
      <c r="L38" s="112"/>
      <c r="M38" s="61"/>
      <c r="N38" s="109"/>
      <c r="O38" s="150"/>
      <c r="P38" s="112"/>
      <c r="Q38" s="61"/>
      <c r="R38" s="109"/>
      <c r="S38" s="115"/>
      <c r="T38" s="62"/>
      <c r="U38" s="2"/>
      <c r="V38" s="3"/>
      <c r="W38" s="3"/>
      <c r="X38" s="3"/>
      <c r="Y38" s="3"/>
      <c r="Z38" s="3"/>
    </row>
    <row r="39" spans="1:26" ht="15.75" customHeight="1" x14ac:dyDescent="0.25">
      <c r="A39" s="16">
        <v>32</v>
      </c>
      <c r="B39" s="17" t="str">
        <f t="shared" si="1"/>
        <v/>
      </c>
      <c r="C39" s="15" t="str">
        <f>IF('Info PSPeurs'!B41="","",UPPER('Info PSPeurs'!B41))</f>
        <v/>
      </c>
      <c r="D39" s="15" t="str">
        <f>IF(C39="","",PROPER('Info PSPeurs'!C41))</f>
        <v/>
      </c>
      <c r="E39" s="17" t="str">
        <f>IF(C39="","",'Info PSPeurs'!D41)</f>
        <v/>
      </c>
      <c r="F39" s="15" t="str">
        <f>IF(C39="","",UPPER('Info PSPeurs'!E41))</f>
        <v/>
      </c>
      <c r="G39" s="17" t="str">
        <f>IF(C39="","",'Info PSPeurs'!H41)</f>
        <v/>
      </c>
      <c r="H39" s="17" t="str">
        <f t="shared" si="2"/>
        <v/>
      </c>
      <c r="I39" s="59" t="str">
        <f>IF(G39="","",IF(G39&lt;18,Description!$B$37,IF(G39&gt;Description!$E$38,Description!$B$42,Description!$B$38)))</f>
        <v/>
      </c>
      <c r="J39" s="109"/>
      <c r="K39" s="60"/>
      <c r="L39" s="112"/>
      <c r="M39" s="61"/>
      <c r="N39" s="109"/>
      <c r="O39" s="150"/>
      <c r="P39" s="112"/>
      <c r="Q39" s="61"/>
      <c r="R39" s="109"/>
      <c r="S39" s="115"/>
      <c r="T39" s="62"/>
      <c r="U39" s="2"/>
      <c r="V39" s="3"/>
      <c r="W39" s="3"/>
      <c r="X39" s="3"/>
      <c r="Y39" s="3"/>
      <c r="Z39" s="3"/>
    </row>
    <row r="40" spans="1:26" ht="15.75" customHeight="1" x14ac:dyDescent="0.25">
      <c r="A40" s="16">
        <v>33</v>
      </c>
      <c r="B40" s="17" t="str">
        <f t="shared" si="1"/>
        <v/>
      </c>
      <c r="C40" s="15" t="str">
        <f>IF('Info PSPeurs'!B42="","",UPPER('Info PSPeurs'!B42))</f>
        <v/>
      </c>
      <c r="D40" s="15" t="str">
        <f>IF(C40="","",PROPER('Info PSPeurs'!C42))</f>
        <v/>
      </c>
      <c r="E40" s="17" t="str">
        <f>IF(C40="","",'Info PSPeurs'!D42)</f>
        <v/>
      </c>
      <c r="F40" s="15" t="str">
        <f>IF(C40="","",UPPER('Info PSPeurs'!E42))</f>
        <v/>
      </c>
      <c r="G40" s="17" t="str">
        <f>IF(C40="","",'Info PSPeurs'!H42)</f>
        <v/>
      </c>
      <c r="H40" s="17" t="str">
        <f t="shared" si="2"/>
        <v/>
      </c>
      <c r="I40" s="59" t="str">
        <f>IF(G40="","",IF(G40&lt;18,Description!$B$37,IF(G40&gt;Description!$E$38,Description!$B$42,Description!$B$38)))</f>
        <v/>
      </c>
      <c r="J40" s="109"/>
      <c r="K40" s="60"/>
      <c r="L40" s="112"/>
      <c r="M40" s="61"/>
      <c r="N40" s="109"/>
      <c r="O40" s="150"/>
      <c r="P40" s="112"/>
      <c r="Q40" s="61"/>
      <c r="R40" s="109"/>
      <c r="S40" s="115"/>
      <c r="T40" s="62"/>
      <c r="U40" s="2"/>
      <c r="V40" s="3"/>
      <c r="W40" s="3"/>
      <c r="X40" s="3"/>
      <c r="Y40" s="3"/>
      <c r="Z40" s="3"/>
    </row>
    <row r="41" spans="1:26" ht="15.75" customHeight="1" x14ac:dyDescent="0.25">
      <c r="A41" s="16">
        <v>34</v>
      </c>
      <c r="B41" s="17" t="str">
        <f t="shared" si="1"/>
        <v/>
      </c>
      <c r="C41" s="15" t="str">
        <f>IF('Info PSPeurs'!B43="","",UPPER('Info PSPeurs'!B43))</f>
        <v/>
      </c>
      <c r="D41" s="15" t="str">
        <f>IF(C41="","",PROPER('Info PSPeurs'!C43))</f>
        <v/>
      </c>
      <c r="E41" s="17" t="str">
        <f>IF(C41="","",'Info PSPeurs'!D43)</f>
        <v/>
      </c>
      <c r="F41" s="15" t="str">
        <f>IF(C41="","",UPPER('Info PSPeurs'!E43))</f>
        <v/>
      </c>
      <c r="G41" s="17" t="str">
        <f>IF(C41="","",'Info PSPeurs'!H43)</f>
        <v/>
      </c>
      <c r="H41" s="17" t="str">
        <f t="shared" si="2"/>
        <v/>
      </c>
      <c r="I41" s="59" t="str">
        <f>IF(G41="","",IF(G41&lt;18,Description!$B$37,IF(G41&gt;Description!$E$38,Description!$B$42,Description!$B$38)))</f>
        <v/>
      </c>
      <c r="J41" s="109"/>
      <c r="K41" s="60"/>
      <c r="L41" s="112"/>
      <c r="M41" s="61"/>
      <c r="N41" s="109"/>
      <c r="O41" s="150"/>
      <c r="P41" s="112"/>
      <c r="Q41" s="61"/>
      <c r="R41" s="109"/>
      <c r="S41" s="115"/>
      <c r="T41" s="62"/>
      <c r="U41" s="2"/>
      <c r="V41" s="3"/>
      <c r="W41" s="3"/>
      <c r="X41" s="3"/>
      <c r="Y41" s="3"/>
      <c r="Z41" s="3"/>
    </row>
    <row r="42" spans="1:26" ht="15.75" customHeight="1" x14ac:dyDescent="0.25">
      <c r="A42" s="16">
        <v>35</v>
      </c>
      <c r="B42" s="17" t="str">
        <f t="shared" si="1"/>
        <v/>
      </c>
      <c r="C42" s="15" t="str">
        <f>IF('Info PSPeurs'!B44="","",UPPER('Info PSPeurs'!B44))</f>
        <v/>
      </c>
      <c r="D42" s="15" t="str">
        <f>IF(C42="","",PROPER('Info PSPeurs'!C44))</f>
        <v/>
      </c>
      <c r="E42" s="17" t="str">
        <f>IF(C42="","",'Info PSPeurs'!D44)</f>
        <v/>
      </c>
      <c r="F42" s="15" t="str">
        <f>IF(C42="","",UPPER('Info PSPeurs'!E44))</f>
        <v/>
      </c>
      <c r="G42" s="17" t="str">
        <f>IF(C42="","",'Info PSPeurs'!H44)</f>
        <v/>
      </c>
      <c r="H42" s="17" t="str">
        <f t="shared" si="2"/>
        <v/>
      </c>
      <c r="I42" s="59" t="str">
        <f>IF(G42="","",IF(G42&lt;18,Description!$B$37,IF(G42&gt;Description!$E$38,Description!$B$42,Description!$B$38)))</f>
        <v/>
      </c>
      <c r="J42" s="109"/>
      <c r="K42" s="60"/>
      <c r="L42" s="112"/>
      <c r="M42" s="61"/>
      <c r="N42" s="109"/>
      <c r="O42" s="150"/>
      <c r="P42" s="112"/>
      <c r="Q42" s="61"/>
      <c r="R42" s="109"/>
      <c r="S42" s="115"/>
      <c r="T42" s="62"/>
      <c r="U42" s="2"/>
      <c r="V42" s="3"/>
      <c r="W42" s="3"/>
      <c r="X42" s="3"/>
      <c r="Y42" s="3"/>
      <c r="Z42" s="3"/>
    </row>
    <row r="43" spans="1:26" ht="15.75" customHeight="1" x14ac:dyDescent="0.25">
      <c r="A43" s="16">
        <v>36</v>
      </c>
      <c r="B43" s="17" t="str">
        <f t="shared" si="1"/>
        <v/>
      </c>
      <c r="C43" s="15" t="str">
        <f>IF('Info PSPeurs'!B45="","",UPPER('Info PSPeurs'!B45))</f>
        <v/>
      </c>
      <c r="D43" s="15" t="str">
        <f>IF(C43="","",PROPER('Info PSPeurs'!C45))</f>
        <v/>
      </c>
      <c r="E43" s="17" t="str">
        <f>IF(C43="","",'Info PSPeurs'!D45)</f>
        <v/>
      </c>
      <c r="F43" s="15" t="str">
        <f>IF(C43="","",UPPER('Info PSPeurs'!E45))</f>
        <v/>
      </c>
      <c r="G43" s="17" t="str">
        <f>IF(C43="","",'Info PSPeurs'!H45)</f>
        <v/>
      </c>
      <c r="H43" s="17" t="str">
        <f t="shared" si="2"/>
        <v/>
      </c>
      <c r="I43" s="59" t="str">
        <f>IF(G43="","",IF(G43&lt;18,Description!$B$37,IF(G43&gt;Description!$E$38,Description!$B$42,Description!$B$38)))</f>
        <v/>
      </c>
      <c r="J43" s="109"/>
      <c r="K43" s="60"/>
      <c r="L43" s="112"/>
      <c r="M43" s="61"/>
      <c r="N43" s="109"/>
      <c r="O43" s="150"/>
      <c r="P43" s="112"/>
      <c r="Q43" s="61"/>
      <c r="R43" s="109"/>
      <c r="S43" s="115"/>
      <c r="T43" s="62"/>
      <c r="U43" s="2"/>
      <c r="V43" s="3"/>
      <c r="W43" s="3"/>
      <c r="X43" s="3"/>
      <c r="Y43" s="3"/>
      <c r="Z43" s="3"/>
    </row>
    <row r="44" spans="1:26" ht="15.75" customHeight="1" x14ac:dyDescent="0.25">
      <c r="A44" s="16">
        <v>37</v>
      </c>
      <c r="B44" s="17" t="str">
        <f t="shared" si="1"/>
        <v/>
      </c>
      <c r="C44" s="15" t="str">
        <f>IF('Info PSPeurs'!B46="","",UPPER('Info PSPeurs'!B46))</f>
        <v/>
      </c>
      <c r="D44" s="15" t="str">
        <f>IF(C44="","",PROPER('Info PSPeurs'!C46))</f>
        <v/>
      </c>
      <c r="E44" s="17" t="str">
        <f>IF(C44="","",'Info PSPeurs'!D46)</f>
        <v/>
      </c>
      <c r="F44" s="15" t="str">
        <f>IF(C44="","",UPPER('Info PSPeurs'!E46))</f>
        <v/>
      </c>
      <c r="G44" s="17" t="str">
        <f>IF(C44="","",'Info PSPeurs'!H46)</f>
        <v/>
      </c>
      <c r="H44" s="17" t="str">
        <f t="shared" si="2"/>
        <v/>
      </c>
      <c r="I44" s="59" t="str">
        <f>IF(G44="","",IF(G44&lt;18,Description!$B$37,IF(G44&gt;Description!$E$38,Description!$B$42,Description!$B$38)))</f>
        <v/>
      </c>
      <c r="J44" s="109"/>
      <c r="K44" s="60"/>
      <c r="L44" s="112"/>
      <c r="M44" s="61"/>
      <c r="N44" s="109"/>
      <c r="O44" s="150"/>
      <c r="P44" s="112"/>
      <c r="Q44" s="61"/>
      <c r="R44" s="109"/>
      <c r="S44" s="115"/>
      <c r="T44" s="62"/>
      <c r="U44" s="2"/>
      <c r="V44" s="3"/>
      <c r="W44" s="3"/>
      <c r="X44" s="3"/>
      <c r="Y44" s="3"/>
      <c r="Z44" s="3"/>
    </row>
    <row r="45" spans="1:26" ht="15.75" customHeight="1" x14ac:dyDescent="0.25">
      <c r="A45" s="16">
        <v>38</v>
      </c>
      <c r="B45" s="17" t="str">
        <f t="shared" si="1"/>
        <v/>
      </c>
      <c r="C45" s="15" t="str">
        <f>IF('Info PSPeurs'!B47="","",UPPER('Info PSPeurs'!B47))</f>
        <v/>
      </c>
      <c r="D45" s="15" t="str">
        <f>IF(C45="","",PROPER('Info PSPeurs'!C47))</f>
        <v/>
      </c>
      <c r="E45" s="17" t="str">
        <f>IF(C45="","",'Info PSPeurs'!D47)</f>
        <v/>
      </c>
      <c r="F45" s="15" t="str">
        <f>IF(C45="","",UPPER('Info PSPeurs'!E47))</f>
        <v/>
      </c>
      <c r="G45" s="17" t="str">
        <f>IF(C45="","",'Info PSPeurs'!H47)</f>
        <v/>
      </c>
      <c r="H45" s="17" t="str">
        <f t="shared" si="2"/>
        <v/>
      </c>
      <c r="I45" s="59" t="str">
        <f>IF(G45="","",IF(G45&lt;18,Description!$B$37,IF(G45&gt;Description!$E$38,Description!$B$42,Description!$B$38)))</f>
        <v/>
      </c>
      <c r="J45" s="109"/>
      <c r="K45" s="60"/>
      <c r="L45" s="112"/>
      <c r="M45" s="61"/>
      <c r="N45" s="109"/>
      <c r="O45" s="150"/>
      <c r="P45" s="112"/>
      <c r="Q45" s="61"/>
      <c r="R45" s="109"/>
      <c r="S45" s="115"/>
      <c r="T45" s="62"/>
      <c r="U45" s="2"/>
      <c r="V45" s="3"/>
      <c r="W45" s="3"/>
      <c r="X45" s="3"/>
      <c r="Y45" s="3"/>
      <c r="Z45" s="3"/>
    </row>
    <row r="46" spans="1:26" ht="15.75" customHeight="1" x14ac:dyDescent="0.25">
      <c r="A46" s="16">
        <v>39</v>
      </c>
      <c r="B46" s="17" t="str">
        <f t="shared" si="1"/>
        <v/>
      </c>
      <c r="C46" s="15" t="str">
        <f>IF('Info PSPeurs'!B48="","",UPPER('Info PSPeurs'!B48))</f>
        <v/>
      </c>
      <c r="D46" s="15" t="str">
        <f>IF(C46="","",PROPER('Info PSPeurs'!C48))</f>
        <v/>
      </c>
      <c r="E46" s="17" t="str">
        <f>IF(C46="","",'Info PSPeurs'!D48)</f>
        <v/>
      </c>
      <c r="F46" s="15" t="str">
        <f>IF(C46="","",UPPER('Info PSPeurs'!E48))</f>
        <v/>
      </c>
      <c r="G46" s="17" t="str">
        <f>IF(C46="","",'Info PSPeurs'!H48)</f>
        <v/>
      </c>
      <c r="H46" s="17" t="str">
        <f t="shared" si="2"/>
        <v/>
      </c>
      <c r="I46" s="59" t="str">
        <f>IF(G46="","",IF(G46&lt;18,Description!$B$37,IF(G46&gt;Description!$E$38,Description!$B$42,Description!$B$38)))</f>
        <v/>
      </c>
      <c r="J46" s="109"/>
      <c r="K46" s="60"/>
      <c r="L46" s="112"/>
      <c r="M46" s="61"/>
      <c r="N46" s="109"/>
      <c r="O46" s="150"/>
      <c r="P46" s="112"/>
      <c r="Q46" s="61"/>
      <c r="R46" s="109"/>
      <c r="S46" s="115"/>
      <c r="T46" s="62"/>
      <c r="U46" s="2"/>
      <c r="V46" s="3"/>
      <c r="W46" s="3"/>
      <c r="X46" s="3"/>
      <c r="Y46" s="3"/>
      <c r="Z46" s="3"/>
    </row>
    <row r="47" spans="1:26" ht="15.75" customHeight="1" x14ac:dyDescent="0.25">
      <c r="A47" s="18">
        <v>40</v>
      </c>
      <c r="B47" s="19" t="str">
        <f t="shared" si="1"/>
        <v/>
      </c>
      <c r="C47" s="19" t="str">
        <f>IF('Info PSPeurs'!B49="","",UPPER('Info PSPeurs'!B49))</f>
        <v/>
      </c>
      <c r="D47" s="19" t="str">
        <f>IF(C47="","",PROPER('Info PSPeurs'!C49))</f>
        <v/>
      </c>
      <c r="E47" s="19" t="str">
        <f>IF(C47="","",'Info PSPeurs'!D49)</f>
        <v/>
      </c>
      <c r="F47" s="19" t="str">
        <f>IF(C47="","",UPPER('Info PSPeurs'!E49))</f>
        <v/>
      </c>
      <c r="G47" s="19" t="str">
        <f>IF(C47="","",'Info PSPeurs'!H49)</f>
        <v/>
      </c>
      <c r="H47" s="19" t="str">
        <f t="shared" si="2"/>
        <v/>
      </c>
      <c r="I47" s="63" t="str">
        <f>IF(G47="","",IF(G47&lt;18,Description!$B$37,IF(G47&gt;Description!$E$38,Description!$B$42,Description!$B$38)))</f>
        <v/>
      </c>
      <c r="J47" s="110"/>
      <c r="K47" s="64"/>
      <c r="L47" s="113"/>
      <c r="M47" s="65"/>
      <c r="N47" s="110"/>
      <c r="O47" s="151"/>
      <c r="P47" s="113"/>
      <c r="Q47" s="65"/>
      <c r="R47" s="110"/>
      <c r="S47" s="116"/>
      <c r="T47" s="66"/>
      <c r="U47" s="67"/>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hidden="1"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hidden="1"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hidden="1"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hidden="1"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hidden="1"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hidden="1"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hidden="1"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hidden="1"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hidden="1"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hidden="1"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hidden="1"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hidden="1"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hidden="1"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hidden="1"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hidden="1"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hidden="1"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hidden="1"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hidden="1"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hidden="1"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hidden="1"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hidden="1"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hidden="1"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hidden="1"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hidden="1"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hidden="1"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hidden="1"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hidden="1"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hidden="1"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hidden="1"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hidden="1"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hidden="1"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hidden="1"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hidden="1"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hidden="1"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hidden="1"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hidden="1"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hidden="1"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hidden="1"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hidden="1"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hidden="1"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hidden="1"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hidden="1"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hidden="1"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hidden="1"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hidden="1"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hidden="1"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hidden="1"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hidden="1"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hidden="1"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hidden="1"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hidden="1"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hidden="1"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hidden="1"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hidden="1"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hidden="1"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hidden="1"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hidden="1"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hidden="1"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hidden="1"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hidden="1"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hidden="1"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hidden="1"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hidden="1"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hidden="1"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hidden="1"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hidden="1"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hidden="1"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hidden="1"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hidden="1"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hidden="1"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hidden="1"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hidden="1"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hidden="1"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hidden="1"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hidden="1"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hidden="1"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hidden="1"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hidden="1"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hidden="1"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hidden="1"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hidden="1"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hidden="1"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hidden="1"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hidden="1"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hidden="1"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hidden="1"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hidden="1"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hidden="1"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hidden="1"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hidden="1"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hidden="1"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hidden="1"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hidden="1"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hidden="1"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hidden="1"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hidden="1"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hidden="1"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hidden="1"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hidden="1"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hidden="1"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hidden="1"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hidden="1"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hidden="1"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hidden="1"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hidden="1"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hidden="1"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hidden="1"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hidden="1"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hidden="1"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hidden="1"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hidden="1"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hidden="1"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hidden="1"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hidden="1"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hidden="1"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hidden="1"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hidden="1"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hidden="1"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hidden="1"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hidden="1"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hidden="1"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hidden="1"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hidden="1"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hidden="1"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hidden="1"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hidden="1"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hidden="1"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hidden="1"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hidden="1"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hidden="1"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hidden="1"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hidden="1"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hidden="1"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hidden="1"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hidden="1"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hidden="1"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hidden="1"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hidden="1"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hidden="1"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hidden="1"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hidden="1"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hidden="1"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hidden="1"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hidden="1"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hidden="1"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hidden="1"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hidden="1"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hidden="1"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hidden="1"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hidden="1"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hidden="1"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hidden="1"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hidden="1"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hidden="1"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hidden="1"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hidden="1"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hidden="1"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hidden="1"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hidden="1"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hidden="1"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hidden="1"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hidden="1"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hidden="1"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hidden="1"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hidden="1"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hidden="1"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hidden="1"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hidden="1"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hidden="1"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hidden="1"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hidden="1"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hidden="1"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hidden="1"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hidden="1"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hidden="1"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hidden="1"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hidden="1"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hidden="1"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hidden="1"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hidden="1"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hidden="1"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hidden="1"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hidden="1"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hidden="1"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hidden="1"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hidden="1"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hidden="1"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hidden="1"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hidden="1"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hidden="1"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hidden="1"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hidden="1"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hidden="1"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hidden="1"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hidden="1"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hidden="1"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hidden="1"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hidden="1"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hidden="1"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hidden="1"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hidden="1"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hidden="1"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hidden="1"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hidden="1"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hidden="1"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hidden="1"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hidden="1"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hidden="1"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hidden="1"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hidden="1"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hidden="1"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hidden="1"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hidden="1"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hidden="1"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hidden="1"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hidden="1"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hidden="1"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hidden="1"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hidden="1"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hidden="1"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hidden="1"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hidden="1"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hidden="1"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hidden="1"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hidden="1"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hidden="1"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hidden="1"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hidden="1"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hidden="1"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hidden="1"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hidden="1"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hidden="1"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hidden="1"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hidden="1"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hidden="1"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hidden="1"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hidden="1"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hidden="1"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hidden="1"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hidden="1"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hidden="1"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hidden="1"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hidden="1"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hidden="1"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hidden="1"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hidden="1"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hidden="1"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hidden="1"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hidden="1"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hidden="1"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hidden="1"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hidden="1"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hidden="1"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hidden="1"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hidden="1"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hidden="1"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hidden="1"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hidden="1"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hidden="1"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hidden="1"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hidden="1"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hidden="1"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hidden="1"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hidden="1"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hidden="1"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hidden="1"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hidden="1"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hidden="1"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hidden="1"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hidden="1"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hidden="1"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hidden="1"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hidden="1"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hidden="1"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hidden="1"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hidden="1"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hidden="1"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hidden="1"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hidden="1"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hidden="1"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hidden="1"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hidden="1"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hidden="1"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hidden="1"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hidden="1"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hidden="1"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hidden="1"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hidden="1"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hidden="1"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hidden="1"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hidden="1"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hidden="1"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hidden="1"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hidden="1"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hidden="1"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hidden="1"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hidden="1"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hidden="1"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hidden="1"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hidden="1"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hidden="1"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hidden="1"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hidden="1"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hidden="1"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hidden="1"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hidden="1"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hidden="1"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hidden="1"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hidden="1"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hidden="1"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hidden="1"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hidden="1"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hidden="1"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hidden="1"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hidden="1"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hidden="1"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hidden="1"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hidden="1"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hidden="1"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hidden="1"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hidden="1"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hidden="1"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hidden="1"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hidden="1"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hidden="1"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hidden="1"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hidden="1"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hidden="1"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hidden="1"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hidden="1"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hidden="1"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hidden="1"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hidden="1"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hidden="1"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hidden="1"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hidden="1"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hidden="1"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hidden="1"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hidden="1"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hidden="1"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hidden="1"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hidden="1"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hidden="1"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hidden="1"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hidden="1"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hidden="1"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hidden="1"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hidden="1"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hidden="1"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hidden="1"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hidden="1"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hidden="1"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hidden="1"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hidden="1"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hidden="1"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hidden="1"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hidden="1"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hidden="1"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hidden="1"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hidden="1"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hidden="1"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hidden="1"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hidden="1"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hidden="1"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hidden="1"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hidden="1"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hidden="1"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hidden="1"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hidden="1"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hidden="1"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hidden="1"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hidden="1"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hidden="1"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hidden="1"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hidden="1"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hidden="1"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hidden="1"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hidden="1"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hidden="1"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hidden="1"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hidden="1"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hidden="1"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hidden="1"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hidden="1"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hidden="1"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hidden="1"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hidden="1"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hidden="1"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hidden="1"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hidden="1"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hidden="1"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hidden="1"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hidden="1"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hidden="1"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hidden="1"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hidden="1"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hidden="1"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hidden="1"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hidden="1"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hidden="1"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hidden="1"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hidden="1"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hidden="1"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hidden="1"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hidden="1"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hidden="1"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hidden="1"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hidden="1"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hidden="1"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hidden="1"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hidden="1"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hidden="1"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hidden="1"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hidden="1"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hidden="1"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hidden="1"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hidden="1"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hidden="1"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hidden="1"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hidden="1"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hidden="1"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hidden="1"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hidden="1"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hidden="1"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hidden="1"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hidden="1"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hidden="1"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hidden="1"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hidden="1"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hidden="1"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hidden="1"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hidden="1"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hidden="1"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hidden="1"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hidden="1"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hidden="1"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hidden="1"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hidden="1"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hidden="1"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hidden="1"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hidden="1"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hidden="1"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hidden="1"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hidden="1"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hidden="1"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hidden="1"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hidden="1"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hidden="1"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hidden="1"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hidden="1"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hidden="1"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hidden="1"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hidden="1"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hidden="1"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hidden="1"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hidden="1"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hidden="1"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hidden="1"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hidden="1"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hidden="1"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hidden="1"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hidden="1"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hidden="1"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hidden="1"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hidden="1"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hidden="1"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hidden="1"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hidden="1"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hidden="1"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hidden="1"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hidden="1"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hidden="1"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hidden="1"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hidden="1"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hidden="1"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hidden="1"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hidden="1"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hidden="1"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hidden="1"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hidden="1"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hidden="1"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hidden="1"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hidden="1"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hidden="1"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hidden="1"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hidden="1"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hidden="1"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hidden="1"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hidden="1"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hidden="1"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hidden="1"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hidden="1"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hidden="1"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hidden="1"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hidden="1"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hidden="1"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hidden="1"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hidden="1"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hidden="1"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hidden="1"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hidden="1"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hidden="1"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hidden="1"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hidden="1"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hidden="1"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hidden="1"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hidden="1"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hidden="1"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hidden="1"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hidden="1"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hidden="1"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hidden="1"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hidden="1"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hidden="1"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hidden="1"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hidden="1"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hidden="1"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hidden="1"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hidden="1"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hidden="1"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hidden="1"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hidden="1"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hidden="1"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hidden="1"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hidden="1"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hidden="1"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hidden="1"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hidden="1"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hidden="1"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hidden="1"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hidden="1"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hidden="1"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hidden="1"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hidden="1"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hidden="1"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hidden="1"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hidden="1"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hidden="1"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hidden="1"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hidden="1"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hidden="1"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hidden="1"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hidden="1"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hidden="1"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hidden="1"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hidden="1"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hidden="1"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hidden="1"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hidden="1"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hidden="1"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hidden="1"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hidden="1"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hidden="1"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hidden="1"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hidden="1"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hidden="1"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hidden="1"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hidden="1"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hidden="1"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hidden="1"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hidden="1"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hidden="1"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hidden="1"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hidden="1"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hidden="1"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hidden="1"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hidden="1"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hidden="1"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hidden="1"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hidden="1"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hidden="1"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hidden="1"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hidden="1"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hidden="1"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hidden="1"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hidden="1"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hidden="1"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hidden="1"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hidden="1"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hidden="1"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hidden="1"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hidden="1"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hidden="1"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hidden="1"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hidden="1"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hidden="1"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hidden="1"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hidden="1"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hidden="1"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hidden="1"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hidden="1"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hidden="1"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hidden="1"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hidden="1"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hidden="1"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hidden="1"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hidden="1"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hidden="1"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hidden="1"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hidden="1"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hidden="1"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hidden="1"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hidden="1"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hidden="1"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hidden="1"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hidden="1"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hidden="1"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hidden="1"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hidden="1"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hidden="1"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hidden="1"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hidden="1"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hidden="1"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hidden="1"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hidden="1"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hidden="1"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hidden="1"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hidden="1"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hidden="1"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hidden="1"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hidden="1"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hidden="1"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hidden="1"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hidden="1"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hidden="1"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hidden="1"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hidden="1"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hidden="1"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hidden="1"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hidden="1"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hidden="1"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hidden="1"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hidden="1"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hidden="1"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hidden="1"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hidden="1"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hidden="1"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hidden="1"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hidden="1"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hidden="1"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hidden="1"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hidden="1"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hidden="1"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hidden="1"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hidden="1"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hidden="1"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hidden="1"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hidden="1"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hidden="1"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hidden="1"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hidden="1"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hidden="1"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hidden="1"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hidden="1"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hidden="1"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hidden="1"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hidden="1"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hidden="1"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hidden="1"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hidden="1"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hidden="1"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hidden="1"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hidden="1"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hidden="1"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hidden="1"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hidden="1"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hidden="1"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hidden="1"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hidden="1"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hidden="1"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hidden="1"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hidden="1"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hidden="1"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hidden="1"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hidden="1"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hidden="1"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hidden="1"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hidden="1"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hidden="1"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hidden="1"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hidden="1"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hidden="1"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hidden="1"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hidden="1"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hidden="1"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hidden="1"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hidden="1"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hidden="1"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hidden="1"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hidden="1"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hidden="1"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hidden="1"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hidden="1"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hidden="1"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hidden="1"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hidden="1"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hidden="1"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hidden="1"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hidden="1"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hidden="1"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hidden="1"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hidden="1"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hidden="1"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hidden="1"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hidden="1"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hidden="1"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hidden="1"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hidden="1"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hidden="1"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hidden="1"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hidden="1"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hidden="1"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hidden="1"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hidden="1"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hidden="1"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hidden="1"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hidden="1"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hidden="1"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hidden="1"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hidden="1"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hidden="1"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hidden="1"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hidden="1"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hidden="1"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hidden="1"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hidden="1"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hidden="1"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hidden="1"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hidden="1"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hidden="1"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hidden="1"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hidden="1"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hidden="1"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hidden="1"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hidden="1"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hidden="1"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hidden="1"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hidden="1"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hidden="1"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hidden="1"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hidden="1"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hidden="1"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hidden="1"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hidden="1"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hidden="1"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hidden="1"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hidden="1"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hidden="1"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hidden="1"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hidden="1"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hidden="1"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hidden="1"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hidden="1"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hidden="1"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hidden="1"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hidden="1"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hidden="1"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hidden="1"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hidden="1"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hidden="1"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hidden="1"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hidden="1"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hidden="1"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hidden="1"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hidden="1"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hidden="1"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hidden="1"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hidden="1"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hidden="1"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hidden="1"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hidden="1"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hidden="1"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hidden="1"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hidden="1"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hidden="1"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hidden="1"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hidden="1"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hidden="1"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hidden="1"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hidden="1"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hidden="1"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hidden="1"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hidden="1"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hidden="1"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hidden="1"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hidden="1"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hidden="1"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hidden="1"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hidden="1"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hidden="1"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hidden="1"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hidden="1"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hidden="1"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hidden="1"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hidden="1"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hidden="1"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hidden="1"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hidden="1"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hidden="1"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hidden="1"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hidden="1"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hidden="1"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hidden="1"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hidden="1"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hidden="1"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hidden="1"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hidden="1"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hidden="1"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hidden="1"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hidden="1"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hidden="1"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hidden="1"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hidden="1"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hidden="1"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hidden="1"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hidden="1"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hidden="1"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hidden="1"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hidden="1"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hidden="1"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hidden="1"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hidden="1"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hidden="1"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hidden="1"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hidden="1"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hidden="1"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hidden="1"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hidden="1"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hidden="1"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hidden="1"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hidden="1"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hidden="1"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hidden="1"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hidden="1"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hidden="1"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hidden="1"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hidden="1"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hidden="1"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hidden="1"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hidden="1"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hidden="1"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hidden="1"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hidden="1"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hidden="1"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hidden="1"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hidden="1"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hidden="1"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hidden="1"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hidden="1"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hidden="1"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hidden="1"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hidden="1"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hidden="1"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hidden="1"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hidden="1"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hidden="1"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hidden="1"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hidden="1"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hidden="1"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hidden="1"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hidden="1"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hidden="1"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hidden="1"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hidden="1"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hidden="1"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hidden="1"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hidden="1"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hidden="1"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hidden="1"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hidden="1"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hidden="1"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hidden="1"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hidden="1"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hidden="1"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hidden="1"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hidden="1"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hidden="1"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hidden="1"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hidden="1"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hidden="1"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hidden="1"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hidden="1"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hidden="1"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hidden="1"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hidden="1"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hidden="1"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hidden="1"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hidden="1"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hidden="1"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hidden="1"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hidden="1"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hidden="1"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hidden="1"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hidden="1"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hidden="1"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hidden="1"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hidden="1"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hidden="1"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hidden="1"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hidden="1"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hidden="1"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hidden="1"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hidden="1"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hidden="1"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hidden="1"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hidden="1"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hidden="1"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hidden="1"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hidden="1"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hidden="1"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hidden="1"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hidden="1"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hidden="1"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hidden="1"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hidden="1"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hidden="1"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hidden="1"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hidden="1"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hidden="1"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hidden="1"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hidden="1"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hidden="1"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hidden="1"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hidden="1"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hidden="1"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hidden="1"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hidden="1"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hidden="1"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hidden="1"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hidden="1"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hidden="1"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hidden="1"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hidden="1"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hidden="1"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hidden="1"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hidden="1"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hidden="1"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hidden="1"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hidden="1"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hidden="1"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hidden="1"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hidden="1"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hidden="1"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hidden="1"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hidden="1"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hidden="1"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hidden="1"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hidden="1"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hidden="1"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hidden="1"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hidden="1"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hidden="1"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heetProtection password="C98B" sheet="1" objects="1" scenarios="1" selectLockedCells="1"/>
  <mergeCells count="4">
    <mergeCell ref="D1:M2"/>
    <mergeCell ref="O2:P2"/>
    <mergeCell ref="J4:L4"/>
    <mergeCell ref="P4:S4"/>
  </mergeCells>
  <conditionalFormatting sqref="J8:U47">
    <cfRule type="cellIs" dxfId="7" priority="1" operator="equal">
      <formula>"x"</formula>
    </cfRule>
  </conditionalFormatting>
  <conditionalFormatting sqref="J8:U47">
    <cfRule type="expression" dxfId="6" priority="2">
      <formula>AND($C8="",$D8="")</formula>
    </cfRule>
  </conditionalFormatting>
  <conditionalFormatting sqref="L8:M47">
    <cfRule type="expression" dxfId="5" priority="3">
      <formula>$L8=""</formula>
    </cfRule>
  </conditionalFormatting>
  <conditionalFormatting sqref="J8:K47">
    <cfRule type="expression" dxfId="4" priority="4">
      <formula>$J8=""</formula>
    </cfRule>
  </conditionalFormatting>
  <conditionalFormatting sqref="N8:O47">
    <cfRule type="expression" dxfId="3" priority="5">
      <formula>$N8=""</formula>
    </cfRule>
  </conditionalFormatting>
  <conditionalFormatting sqref="P8:Q47">
    <cfRule type="expression" dxfId="2" priority="6">
      <formula>$P8=""</formula>
    </cfRule>
  </conditionalFormatting>
  <conditionalFormatting sqref="R8:S47">
    <cfRule type="expression" dxfId="1" priority="7">
      <formula>$R8=""</formula>
    </cfRule>
  </conditionalFormatting>
  <conditionalFormatting sqref="T8:U47">
    <cfRule type="expression" dxfId="0" priority="8">
      <formula>$T8=""</formula>
    </cfRule>
  </conditionalFormatting>
  <dataValidations count="1">
    <dataValidation type="list" allowBlank="1" showErrorMessage="1" sqref="E6:E7">
      <formula1>"H,F"</formula1>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baseColWidth="10" defaultColWidth="14.42578125" defaultRowHeight="15" customHeight="1" x14ac:dyDescent="0.25"/>
  <cols>
    <col min="1" max="2" width="11.42578125" customWidth="1"/>
    <col min="3" max="26" width="10.7109375" customWidth="1"/>
  </cols>
  <sheetData>
    <row r="1" spans="1:2" x14ac:dyDescent="0.25">
      <c r="A1" s="1" t="s">
        <v>100</v>
      </c>
      <c r="B1" s="1"/>
    </row>
    <row r="2" spans="1:2" x14ac:dyDescent="0.25">
      <c r="A2" s="68">
        <v>10</v>
      </c>
      <c r="B2" s="69" t="s">
        <v>7</v>
      </c>
    </row>
    <row r="3" spans="1:2" x14ac:dyDescent="0.25">
      <c r="A3" s="68">
        <v>11</v>
      </c>
      <c r="B3" s="69" t="s">
        <v>7</v>
      </c>
    </row>
    <row r="4" spans="1:2" x14ac:dyDescent="0.25">
      <c r="A4" s="68">
        <v>12</v>
      </c>
      <c r="B4" s="69" t="s">
        <v>8</v>
      </c>
    </row>
    <row r="5" spans="1:2" x14ac:dyDescent="0.25">
      <c r="A5" s="68">
        <v>13</v>
      </c>
      <c r="B5" s="69" t="s">
        <v>8</v>
      </c>
    </row>
    <row r="6" spans="1:2" x14ac:dyDescent="0.25">
      <c r="A6" s="68">
        <v>14</v>
      </c>
      <c r="B6" s="69" t="s">
        <v>9</v>
      </c>
    </row>
    <row r="7" spans="1:2" x14ac:dyDescent="0.25">
      <c r="A7" s="68">
        <v>15</v>
      </c>
      <c r="B7" s="69" t="s">
        <v>9</v>
      </c>
    </row>
    <row r="8" spans="1:2" x14ac:dyDescent="0.25">
      <c r="A8" s="68">
        <v>16</v>
      </c>
      <c r="B8" s="69" t="s">
        <v>10</v>
      </c>
    </row>
    <row r="9" spans="1:2" x14ac:dyDescent="0.25">
      <c r="A9" s="68">
        <v>17</v>
      </c>
      <c r="B9" s="69" t="s">
        <v>10</v>
      </c>
    </row>
    <row r="10" spans="1:2" x14ac:dyDescent="0.25">
      <c r="A10" s="68">
        <v>18</v>
      </c>
      <c r="B10" s="69" t="s">
        <v>11</v>
      </c>
    </row>
    <row r="11" spans="1:2" x14ac:dyDescent="0.25">
      <c r="A11" s="68">
        <v>19</v>
      </c>
      <c r="B11" s="69" t="s">
        <v>11</v>
      </c>
    </row>
    <row r="12" spans="1:2" x14ac:dyDescent="0.25">
      <c r="A12" s="68">
        <v>20</v>
      </c>
      <c r="B12" s="69" t="s">
        <v>11</v>
      </c>
    </row>
    <row r="13" spans="1:2" x14ac:dyDescent="0.25">
      <c r="A13" s="68">
        <v>21</v>
      </c>
      <c r="B13" s="69" t="s">
        <v>11</v>
      </c>
    </row>
    <row r="14" spans="1:2" x14ac:dyDescent="0.25">
      <c r="A14" s="68">
        <v>22</v>
      </c>
      <c r="B14" s="69" t="s">
        <v>11</v>
      </c>
    </row>
    <row r="15" spans="1:2" x14ac:dyDescent="0.25">
      <c r="A15" s="68">
        <v>23</v>
      </c>
      <c r="B15" s="69" t="s">
        <v>11</v>
      </c>
    </row>
    <row r="16" spans="1:2" x14ac:dyDescent="0.25">
      <c r="A16" s="68">
        <v>24</v>
      </c>
      <c r="B16" s="69" t="s">
        <v>11</v>
      </c>
    </row>
    <row r="17" spans="1:2" x14ac:dyDescent="0.25">
      <c r="A17" s="68">
        <v>25</v>
      </c>
      <c r="B17" s="69" t="s">
        <v>11</v>
      </c>
    </row>
    <row r="18" spans="1:2" x14ac:dyDescent="0.25">
      <c r="A18" s="68">
        <v>26</v>
      </c>
      <c r="B18" s="69" t="s">
        <v>11</v>
      </c>
    </row>
    <row r="19" spans="1:2" x14ac:dyDescent="0.25">
      <c r="A19" s="68">
        <v>27</v>
      </c>
      <c r="B19" s="69" t="s">
        <v>11</v>
      </c>
    </row>
    <row r="20" spans="1:2" x14ac:dyDescent="0.25">
      <c r="A20" s="68">
        <v>28</v>
      </c>
      <c r="B20" s="69" t="s">
        <v>11</v>
      </c>
    </row>
    <row r="21" spans="1:2" ht="15.75" customHeight="1" x14ac:dyDescent="0.25">
      <c r="A21" s="68">
        <v>29</v>
      </c>
      <c r="B21" s="69" t="s">
        <v>11</v>
      </c>
    </row>
    <row r="22" spans="1:2" ht="15.75" customHeight="1" x14ac:dyDescent="0.25">
      <c r="A22" s="68">
        <v>30</v>
      </c>
      <c r="B22" s="69" t="s">
        <v>11</v>
      </c>
    </row>
    <row r="23" spans="1:2" ht="15.75" customHeight="1" x14ac:dyDescent="0.25">
      <c r="A23" s="68">
        <v>31</v>
      </c>
      <c r="B23" s="69" t="s">
        <v>11</v>
      </c>
    </row>
    <row r="24" spans="1:2" ht="15.75" customHeight="1" x14ac:dyDescent="0.25">
      <c r="A24" s="68">
        <v>32</v>
      </c>
      <c r="B24" s="69" t="s">
        <v>11</v>
      </c>
    </row>
    <row r="25" spans="1:2" ht="15.75" customHeight="1" x14ac:dyDescent="0.25">
      <c r="A25" s="68">
        <v>33</v>
      </c>
      <c r="B25" s="69" t="s">
        <v>11</v>
      </c>
    </row>
    <row r="26" spans="1:2" ht="15.75" customHeight="1" x14ac:dyDescent="0.25">
      <c r="A26" s="68">
        <v>34</v>
      </c>
      <c r="B26" s="69" t="s">
        <v>11</v>
      </c>
    </row>
    <row r="27" spans="1:2" ht="15.75" customHeight="1" x14ac:dyDescent="0.25">
      <c r="A27" s="68">
        <v>35</v>
      </c>
      <c r="B27" s="69" t="s">
        <v>12</v>
      </c>
    </row>
    <row r="28" spans="1:2" ht="15.75" customHeight="1" x14ac:dyDescent="0.25">
      <c r="A28" s="68">
        <v>36</v>
      </c>
      <c r="B28" s="69" t="s">
        <v>12</v>
      </c>
    </row>
    <row r="29" spans="1:2" ht="15.75" customHeight="1" x14ac:dyDescent="0.25">
      <c r="A29" s="68">
        <v>37</v>
      </c>
      <c r="B29" s="69" t="s">
        <v>12</v>
      </c>
    </row>
    <row r="30" spans="1:2" ht="15.75" customHeight="1" x14ac:dyDescent="0.25">
      <c r="A30" s="68">
        <v>38</v>
      </c>
      <c r="B30" s="69" t="s">
        <v>12</v>
      </c>
    </row>
    <row r="31" spans="1:2" ht="15.75" customHeight="1" x14ac:dyDescent="0.25">
      <c r="A31" s="68">
        <v>39</v>
      </c>
      <c r="B31" s="69" t="s">
        <v>12</v>
      </c>
    </row>
    <row r="32" spans="1:2" ht="15.75" customHeight="1" x14ac:dyDescent="0.25">
      <c r="A32" s="68">
        <v>40</v>
      </c>
      <c r="B32" s="69" t="s">
        <v>13</v>
      </c>
    </row>
    <row r="33" spans="1:2" ht="15.75" customHeight="1" x14ac:dyDescent="0.25">
      <c r="A33" s="68">
        <v>41</v>
      </c>
      <c r="B33" s="69" t="s">
        <v>13</v>
      </c>
    </row>
    <row r="34" spans="1:2" ht="15.75" customHeight="1" x14ac:dyDescent="0.25">
      <c r="A34" s="68">
        <v>42</v>
      </c>
      <c r="B34" s="69" t="s">
        <v>13</v>
      </c>
    </row>
    <row r="35" spans="1:2" ht="15.75" customHeight="1" x14ac:dyDescent="0.25">
      <c r="A35" s="68">
        <v>43</v>
      </c>
      <c r="B35" s="69" t="s">
        <v>13</v>
      </c>
    </row>
    <row r="36" spans="1:2" ht="15.75" customHeight="1" x14ac:dyDescent="0.25">
      <c r="A36" s="68">
        <v>44</v>
      </c>
      <c r="B36" s="69" t="s">
        <v>13</v>
      </c>
    </row>
    <row r="37" spans="1:2" ht="15.75" customHeight="1" x14ac:dyDescent="0.25">
      <c r="A37" s="68">
        <v>45</v>
      </c>
      <c r="B37" s="69" t="s">
        <v>14</v>
      </c>
    </row>
    <row r="38" spans="1:2" ht="15.75" customHeight="1" x14ac:dyDescent="0.25">
      <c r="A38" s="68">
        <v>46</v>
      </c>
      <c r="B38" s="69" t="s">
        <v>14</v>
      </c>
    </row>
    <row r="39" spans="1:2" ht="15.75" customHeight="1" x14ac:dyDescent="0.25">
      <c r="A39" s="68">
        <v>47</v>
      </c>
      <c r="B39" s="69" t="s">
        <v>14</v>
      </c>
    </row>
    <row r="40" spans="1:2" ht="15.75" customHeight="1" x14ac:dyDescent="0.25">
      <c r="A40" s="68">
        <v>48</v>
      </c>
      <c r="B40" s="69" t="s">
        <v>14</v>
      </c>
    </row>
    <row r="41" spans="1:2" ht="15.75" customHeight="1" x14ac:dyDescent="0.25">
      <c r="A41" s="68">
        <v>49</v>
      </c>
      <c r="B41" s="69" t="s">
        <v>14</v>
      </c>
    </row>
    <row r="42" spans="1:2" ht="15.75" customHeight="1" x14ac:dyDescent="0.25">
      <c r="A42" s="68">
        <v>50</v>
      </c>
      <c r="B42" s="69" t="s">
        <v>15</v>
      </c>
    </row>
    <row r="43" spans="1:2" ht="15.75" customHeight="1" x14ac:dyDescent="0.25">
      <c r="A43" s="68">
        <v>51</v>
      </c>
      <c r="B43" s="69" t="s">
        <v>15</v>
      </c>
    </row>
    <row r="44" spans="1:2" ht="15.75" customHeight="1" x14ac:dyDescent="0.25">
      <c r="A44" s="68">
        <v>52</v>
      </c>
      <c r="B44" s="69" t="s">
        <v>15</v>
      </c>
    </row>
    <row r="45" spans="1:2" ht="15.75" customHeight="1" x14ac:dyDescent="0.25">
      <c r="A45" s="68">
        <v>53</v>
      </c>
      <c r="B45" s="69" t="s">
        <v>15</v>
      </c>
    </row>
    <row r="46" spans="1:2" ht="15.75" customHeight="1" x14ac:dyDescent="0.25">
      <c r="A46" s="68">
        <v>54</v>
      </c>
      <c r="B46" s="69" t="s">
        <v>15</v>
      </c>
    </row>
    <row r="47" spans="1:2" ht="15.75" customHeight="1" x14ac:dyDescent="0.25">
      <c r="A47" s="68">
        <v>55</v>
      </c>
      <c r="B47" s="69" t="s">
        <v>16</v>
      </c>
    </row>
    <row r="48" spans="1:2" ht="15.75" customHeight="1" x14ac:dyDescent="0.25">
      <c r="A48" s="68">
        <v>56</v>
      </c>
      <c r="B48" s="69" t="s">
        <v>16</v>
      </c>
    </row>
    <row r="49" spans="1:2" ht="15.75" customHeight="1" x14ac:dyDescent="0.25">
      <c r="A49" s="68">
        <v>57</v>
      </c>
      <c r="B49" s="69" t="s">
        <v>16</v>
      </c>
    </row>
    <row r="50" spans="1:2" ht="15.75" customHeight="1" x14ac:dyDescent="0.25">
      <c r="A50" s="68">
        <v>58</v>
      </c>
      <c r="B50" s="69" t="s">
        <v>16</v>
      </c>
    </row>
    <row r="51" spans="1:2" ht="15.75" customHeight="1" x14ac:dyDescent="0.25">
      <c r="A51" s="68">
        <v>59</v>
      </c>
      <c r="B51" s="69" t="s">
        <v>16</v>
      </c>
    </row>
    <row r="52" spans="1:2" ht="15.75" customHeight="1" x14ac:dyDescent="0.25">
      <c r="A52" s="68">
        <v>60</v>
      </c>
      <c r="B52" s="69" t="s">
        <v>16</v>
      </c>
    </row>
    <row r="53" spans="1:2" ht="15.75" customHeight="1" x14ac:dyDescent="0.25">
      <c r="A53" s="68">
        <v>61</v>
      </c>
      <c r="B53" s="69" t="s">
        <v>17</v>
      </c>
    </row>
    <row r="54" spans="1:2" ht="15.75" customHeight="1" x14ac:dyDescent="0.25">
      <c r="A54" s="68">
        <v>62</v>
      </c>
      <c r="B54" s="69" t="s">
        <v>17</v>
      </c>
    </row>
    <row r="55" spans="1:2" ht="15.75" customHeight="1" x14ac:dyDescent="0.25">
      <c r="A55" s="68">
        <v>63</v>
      </c>
      <c r="B55" s="69" t="s">
        <v>17</v>
      </c>
    </row>
    <row r="56" spans="1:2" ht="15.75" customHeight="1" x14ac:dyDescent="0.25">
      <c r="A56" s="68">
        <v>64</v>
      </c>
      <c r="B56" s="69" t="s">
        <v>17</v>
      </c>
    </row>
    <row r="57" spans="1:2" ht="15.75" customHeight="1" x14ac:dyDescent="0.25">
      <c r="A57" s="68">
        <v>65</v>
      </c>
      <c r="B57" s="69" t="s">
        <v>18</v>
      </c>
    </row>
    <row r="58" spans="1:2" ht="15.75" customHeight="1" x14ac:dyDescent="0.25">
      <c r="A58" s="68">
        <v>66</v>
      </c>
      <c r="B58" s="69" t="s">
        <v>18</v>
      </c>
    </row>
    <row r="59" spans="1:2" ht="15.75" customHeight="1" x14ac:dyDescent="0.25">
      <c r="A59" s="68">
        <v>67</v>
      </c>
      <c r="B59" s="69" t="s">
        <v>18</v>
      </c>
    </row>
    <row r="60" spans="1:2" ht="15.75" customHeight="1" x14ac:dyDescent="0.25">
      <c r="A60" s="68">
        <v>68</v>
      </c>
      <c r="B60" s="69" t="s">
        <v>18</v>
      </c>
    </row>
    <row r="61" spans="1:2" ht="15.75" customHeight="1" x14ac:dyDescent="0.25">
      <c r="A61" s="68">
        <v>69</v>
      </c>
      <c r="B61" s="69" t="s">
        <v>18</v>
      </c>
    </row>
    <row r="62" spans="1:2" ht="15.75" customHeight="1" x14ac:dyDescent="0.25">
      <c r="A62" s="68">
        <v>70</v>
      </c>
      <c r="B62" s="69" t="s">
        <v>18</v>
      </c>
    </row>
    <row r="63" spans="1:2" ht="15.75" customHeight="1" x14ac:dyDescent="0.25">
      <c r="A63" s="68">
        <v>71</v>
      </c>
      <c r="B63" s="69" t="s">
        <v>18</v>
      </c>
    </row>
    <row r="64" spans="1:2" ht="15.75" customHeight="1" x14ac:dyDescent="0.25">
      <c r="A64" s="68">
        <v>72</v>
      </c>
      <c r="B64" s="69" t="s">
        <v>18</v>
      </c>
    </row>
    <row r="65" spans="1:2" ht="15.75" customHeight="1" x14ac:dyDescent="0.25">
      <c r="A65" s="68">
        <v>73</v>
      </c>
      <c r="B65" s="69" t="s">
        <v>18</v>
      </c>
    </row>
    <row r="66" spans="1:2" ht="15.75" customHeight="1" x14ac:dyDescent="0.25">
      <c r="A66" s="68">
        <v>74</v>
      </c>
      <c r="B66" s="69" t="s">
        <v>18</v>
      </c>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Description</vt:lpstr>
      <vt:lpstr>Info PSPeurs</vt:lpstr>
      <vt:lpstr>Inscrip Epreuves</vt:lpstr>
      <vt:lpstr>Feuil1</vt:lpstr>
      <vt:lpstr>CatAge</vt:lpstr>
      <vt:lpstr>Catégories</vt:lpstr>
      <vt:lpstr>PSPeurs</vt:lpstr>
      <vt:lpstr>Titre1</vt:lpstr>
      <vt:lpstr>Titre2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GILOUPPE, Sylvain</dc:creator>
  <cp:lastModifiedBy>GILOUPPE, Sylvain</cp:lastModifiedBy>
  <dcterms:created xsi:type="dcterms:W3CDTF">2020-02-14T09:08:31Z</dcterms:created>
  <dcterms:modified xsi:type="dcterms:W3CDTF">2023-01-23T18:52:13Z</dcterms:modified>
</cp:coreProperties>
</file>